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981088e74e60761/Documents/Projects/immutable_scrapper/"/>
    </mc:Choice>
  </mc:AlternateContent>
  <xr:revisionPtr revIDLastSave="1" documentId="11_6CBEC8A68C9CF10DBA28A785E507F6334E954DCE" xr6:coauthVersionLast="47" xr6:coauthVersionMax="47" xr10:uidLastSave="{5E542935-2B44-45DA-AB5C-DDC8ED9C2290}"/>
  <bookViews>
    <workbookView xWindow="-105" yWindow="0" windowWidth="19410" windowHeight="15585" xr2:uid="{00000000-000D-0000-FFFF-FFFF00000000}"/>
  </bookViews>
  <sheets>
    <sheet name="Changes" sheetId="1" r:id="rId1"/>
    <sheet name="Template" sheetId="2" r:id="rId2"/>
    <sheet name="Apr 03 06_47_02" sheetId="3" r:id="rId3"/>
    <sheet name="Apr 02 06_50_06" sheetId="4" r:id="rId4"/>
    <sheet name="Mar 31 07_29_46" sheetId="5" r:id="rId5"/>
    <sheet name="Mar 30 07_15_03" sheetId="6" r:id="rId6"/>
    <sheet name="Mar 29 07_17_07" sheetId="7" r:id="rId7"/>
    <sheet name="Mar 28 06_44_27" sheetId="8" r:id="rId8"/>
    <sheet name="Mar 26 06_49_15" sheetId="9" r:id="rId9"/>
    <sheet name="Mar 25 07_03_51" sheetId="10" r:id="rId10"/>
    <sheet name="Mar 25 06_47_42" sheetId="11" r:id="rId11"/>
    <sheet name="Mar 23 06_58_51" sheetId="12" r:id="rId12"/>
    <sheet name="Mar 22 06_57_40" sheetId="13" r:id="rId13"/>
    <sheet name="Mar 21 06_54_37" sheetId="14" r:id="rId14"/>
    <sheet name="Mar 20 06_34_59" sheetId="15" r:id="rId15"/>
    <sheet name="Mar 19 07_05_43" sheetId="16" r:id="rId16"/>
    <sheet name="Mar 18 06_55_02" sheetId="17" r:id="rId17"/>
    <sheet name="v" sheetId="18" r:id="rId18"/>
    <sheet name="Mar 16 08_38_53" sheetId="19" r:id="rId19"/>
    <sheet name="Mar 15 18_25_55" sheetId="20" r:id="rId20"/>
    <sheet name="Mar 15 07_17_32" sheetId="21" r:id="rId21"/>
    <sheet name="Mar 14 17_38_41" sheetId="22" r:id="rId22"/>
    <sheet name="Mar 14 06_50_14" sheetId="23" r:id="rId23"/>
    <sheet name="Mar 13 06_46_43" sheetId="24" r:id="rId24"/>
    <sheet name="Mar 12 06_35_23" sheetId="25" r:id="rId25"/>
    <sheet name="Mar 11 07_12_51" sheetId="26" r:id="rId26"/>
    <sheet name="Mar 10 08_20_50" sheetId="27" r:id="rId27"/>
    <sheet name="Mar 09 07_08_41" sheetId="28" r:id="rId28"/>
    <sheet name="Mar 08 07_08_16" sheetId="29" r:id="rId29"/>
    <sheet name="Mar 07 08_04_48" sheetId="30" r:id="rId30"/>
    <sheet name="Mar 06 07_03_48" sheetId="31" r:id="rId31"/>
    <sheet name="Mar 05 16_09_16" sheetId="32" r:id="rId32"/>
    <sheet name="Mar 05 08_00_52" sheetId="33" r:id="rId33"/>
    <sheet name="Mar 03 17_26_14" sheetId="34" r:id="rId34"/>
    <sheet name="Mar 02 07_50_25" sheetId="35" r:id="rId35"/>
    <sheet name="Mar 01 06_47_13" sheetId="36" r:id="rId36"/>
    <sheet name="Feb 29 07_07_37" sheetId="37" r:id="rId37"/>
    <sheet name="Feb 27 13_26_50" sheetId="38" r:id="rId38"/>
    <sheet name="Feb 25 08_28_41" sheetId="39" r:id="rId39"/>
    <sheet name="Feb 24 08_15_22" sheetId="40" r:id="rId40"/>
    <sheet name="Feb 23 18_30_38" sheetId="41" r:id="rId41"/>
    <sheet name="Feb 23 07_41_06" sheetId="42" r:id="rId42"/>
    <sheet name="Feb 22 18_36_07" sheetId="43" r:id="rId43"/>
    <sheet name="Feb 22 08_14_14" sheetId="44" r:id="rId44"/>
    <sheet name="Feb 21 08_22_04" sheetId="45" r:id="rId45"/>
    <sheet name="Feb 20 19_46_05" sheetId="46" r:id="rId46"/>
    <sheet name="Feb 20 08_50_30" sheetId="47" r:id="rId47"/>
    <sheet name="Feb 19 18_57_42" sheetId="48" r:id="rId48"/>
    <sheet name="Feb 19 06_14_35" sheetId="49" r:id="rId49"/>
    <sheet name="Feb 18 19_17_22" sheetId="50" r:id="rId50"/>
    <sheet name="Feb 18 08_44_47" sheetId="51" r:id="rId51"/>
    <sheet name="Feb 17 08_28_04" sheetId="52" r:id="rId52"/>
    <sheet name="Feb 16 23_41_05" sheetId="53" r:id="rId53"/>
    <sheet name="Feb 15 11_53_45" sheetId="54" r:id="rId54"/>
    <sheet name="Feb 14 18_07_30" sheetId="55" r:id="rId55"/>
    <sheet name="Feb 14" sheetId="56" r:id="rId56"/>
    <sheet name="Feb 10" sheetId="57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57" l="1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D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M9" i="57"/>
  <c r="J9" i="57"/>
  <c r="G9" i="57"/>
  <c r="D9" i="57"/>
  <c r="M8" i="57"/>
  <c r="J8" i="57"/>
  <c r="G8" i="57"/>
  <c r="D8" i="57"/>
  <c r="M7" i="57"/>
  <c r="J7" i="57"/>
  <c r="G7" i="57"/>
  <c r="D7" i="57"/>
  <c r="M6" i="57"/>
  <c r="J6" i="57"/>
  <c r="G6" i="57"/>
  <c r="D6" i="57"/>
  <c r="M5" i="57"/>
  <c r="J5" i="57"/>
  <c r="G5" i="57"/>
  <c r="D5" i="57"/>
  <c r="M4" i="57"/>
  <c r="J4" i="57"/>
  <c r="G4" i="57"/>
  <c r="D4" i="57"/>
  <c r="L2" i="57"/>
  <c r="K2" i="57"/>
  <c r="I2" i="57"/>
  <c r="H2" i="57"/>
  <c r="F2" i="57"/>
  <c r="E2" i="57"/>
  <c r="C2" i="57"/>
  <c r="B2" i="57"/>
  <c r="M28" i="56"/>
  <c r="J28" i="56"/>
  <c r="G28" i="56"/>
  <c r="D28" i="56"/>
  <c r="M27" i="56"/>
  <c r="J27" i="56"/>
  <c r="G27" i="56"/>
  <c r="D27" i="56"/>
  <c r="M26" i="56"/>
  <c r="J26" i="56"/>
  <c r="G26" i="56"/>
  <c r="D26" i="56"/>
  <c r="M25" i="56"/>
  <c r="J25" i="56"/>
  <c r="G25" i="56"/>
  <c r="D25" i="56"/>
  <c r="M24" i="56"/>
  <c r="J24" i="56"/>
  <c r="G24" i="56"/>
  <c r="D24" i="56"/>
  <c r="M23" i="56"/>
  <c r="J23" i="56"/>
  <c r="G23" i="56"/>
  <c r="D23" i="56"/>
  <c r="M22" i="56"/>
  <c r="J22" i="56"/>
  <c r="G22" i="56"/>
  <c r="D22" i="56"/>
  <c r="M21" i="56"/>
  <c r="J21" i="56"/>
  <c r="G21" i="56"/>
  <c r="D21" i="56"/>
  <c r="M20" i="56"/>
  <c r="J20" i="56"/>
  <c r="G20" i="56"/>
  <c r="D20" i="56"/>
  <c r="M19" i="56"/>
  <c r="J19" i="56"/>
  <c r="G19" i="56"/>
  <c r="D19" i="56"/>
  <c r="M18" i="56"/>
  <c r="J18" i="56"/>
  <c r="G18" i="56"/>
  <c r="D18" i="56"/>
  <c r="M17" i="56"/>
  <c r="J17" i="56"/>
  <c r="G17" i="56"/>
  <c r="D17" i="56"/>
  <c r="M16" i="56"/>
  <c r="J16" i="56"/>
  <c r="G16" i="56"/>
  <c r="D16" i="56"/>
  <c r="M15" i="56"/>
  <c r="J15" i="56"/>
  <c r="G15" i="56"/>
  <c r="D15" i="56"/>
  <c r="M14" i="56"/>
  <c r="J14" i="56"/>
  <c r="G14" i="56"/>
  <c r="D14" i="56"/>
  <c r="M13" i="56"/>
  <c r="J13" i="56"/>
  <c r="G13" i="56"/>
  <c r="D13" i="56"/>
  <c r="M12" i="56"/>
  <c r="J12" i="56"/>
  <c r="G12" i="56"/>
  <c r="D12" i="56"/>
  <c r="M11" i="56"/>
  <c r="J11" i="56"/>
  <c r="G11" i="56"/>
  <c r="D11" i="56"/>
  <c r="M10" i="56"/>
  <c r="J10" i="56"/>
  <c r="G10" i="56"/>
  <c r="D10" i="56"/>
  <c r="M9" i="56"/>
  <c r="J9" i="56"/>
  <c r="G9" i="56"/>
  <c r="D9" i="56"/>
  <c r="M8" i="56"/>
  <c r="J8" i="56"/>
  <c r="G8" i="56"/>
  <c r="D8" i="56"/>
  <c r="M7" i="56"/>
  <c r="J7" i="56"/>
  <c r="G7" i="56"/>
  <c r="D7" i="56"/>
  <c r="M6" i="56"/>
  <c r="J6" i="56"/>
  <c r="G6" i="56"/>
  <c r="D6" i="56"/>
  <c r="M5" i="56"/>
  <c r="J5" i="56"/>
  <c r="G5" i="56"/>
  <c r="D5" i="56"/>
  <c r="M4" i="56"/>
  <c r="J4" i="56"/>
  <c r="G4" i="56"/>
  <c r="D4" i="56"/>
  <c r="L2" i="56"/>
  <c r="K2" i="56"/>
  <c r="I2" i="56"/>
  <c r="H2" i="56"/>
  <c r="F2" i="56"/>
  <c r="E2" i="56"/>
  <c r="C2" i="56"/>
  <c r="B2" i="56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M10" i="55"/>
  <c r="J10" i="55"/>
  <c r="G10" i="55"/>
  <c r="D10" i="55"/>
  <c r="M9" i="55"/>
  <c r="J9" i="55"/>
  <c r="G9" i="55"/>
  <c r="D9" i="55"/>
  <c r="M8" i="55"/>
  <c r="J8" i="55"/>
  <c r="G8" i="55"/>
  <c r="D8" i="55"/>
  <c r="M7" i="55"/>
  <c r="J7" i="55"/>
  <c r="G7" i="55"/>
  <c r="D7" i="55"/>
  <c r="M6" i="55"/>
  <c r="J6" i="55"/>
  <c r="G6" i="55"/>
  <c r="D6" i="55"/>
  <c r="M5" i="55"/>
  <c r="J5" i="55"/>
  <c r="G5" i="55"/>
  <c r="D5" i="55"/>
  <c r="M4" i="55"/>
  <c r="J4" i="55"/>
  <c r="G4" i="55"/>
  <c r="D4" i="55"/>
  <c r="L2" i="55"/>
  <c r="K2" i="55"/>
  <c r="I2" i="55"/>
  <c r="H2" i="55"/>
  <c r="F2" i="55"/>
  <c r="E2" i="55"/>
  <c r="C2" i="55"/>
  <c r="B2" i="55"/>
  <c r="M29" i="54"/>
  <c r="J29" i="54"/>
  <c r="G29" i="54"/>
  <c r="D29" i="54"/>
  <c r="M28" i="54"/>
  <c r="J28" i="54"/>
  <c r="G28" i="54"/>
  <c r="D28" i="54"/>
  <c r="M27" i="54"/>
  <c r="J27" i="54"/>
  <c r="G27" i="54"/>
  <c r="D27" i="54"/>
  <c r="M26" i="54"/>
  <c r="J26" i="54"/>
  <c r="G26" i="54"/>
  <c r="D26" i="54"/>
  <c r="M25" i="54"/>
  <c r="J25" i="54"/>
  <c r="G25" i="54"/>
  <c r="D25" i="54"/>
  <c r="M24" i="54"/>
  <c r="J24" i="54"/>
  <c r="G24" i="54"/>
  <c r="D24" i="54"/>
  <c r="M23" i="54"/>
  <c r="J23" i="54"/>
  <c r="G23" i="54"/>
  <c r="D23" i="54"/>
  <c r="M22" i="54"/>
  <c r="J22" i="54"/>
  <c r="G22" i="54"/>
  <c r="D22" i="54"/>
  <c r="M21" i="54"/>
  <c r="J21" i="54"/>
  <c r="G21" i="54"/>
  <c r="D21" i="54"/>
  <c r="M20" i="54"/>
  <c r="J20" i="54"/>
  <c r="G20" i="54"/>
  <c r="D20" i="54"/>
  <c r="M19" i="54"/>
  <c r="J19" i="54"/>
  <c r="G19" i="54"/>
  <c r="D19" i="54"/>
  <c r="M18" i="54"/>
  <c r="J18" i="54"/>
  <c r="G18" i="54"/>
  <c r="D18" i="54"/>
  <c r="M17" i="54"/>
  <c r="J17" i="54"/>
  <c r="G17" i="54"/>
  <c r="D17" i="54"/>
  <c r="M16" i="54"/>
  <c r="J16" i="54"/>
  <c r="G16" i="54"/>
  <c r="D16" i="54"/>
  <c r="M15" i="54"/>
  <c r="J15" i="54"/>
  <c r="G15" i="54"/>
  <c r="D15" i="54"/>
  <c r="M14" i="54"/>
  <c r="J14" i="54"/>
  <c r="G14" i="54"/>
  <c r="D14" i="54"/>
  <c r="M13" i="54"/>
  <c r="J13" i="54"/>
  <c r="G13" i="54"/>
  <c r="D13" i="54"/>
  <c r="M12" i="54"/>
  <c r="J12" i="54"/>
  <c r="G12" i="54"/>
  <c r="D12" i="54"/>
  <c r="M11" i="54"/>
  <c r="J11" i="54"/>
  <c r="G11" i="54"/>
  <c r="D11" i="54"/>
  <c r="M10" i="54"/>
  <c r="J10" i="54"/>
  <c r="G10" i="54"/>
  <c r="D10" i="54"/>
  <c r="M9" i="54"/>
  <c r="J9" i="54"/>
  <c r="G9" i="54"/>
  <c r="D9" i="54"/>
  <c r="M8" i="54"/>
  <c r="J8" i="54"/>
  <c r="G8" i="54"/>
  <c r="D8" i="54"/>
  <c r="M7" i="54"/>
  <c r="J7" i="54"/>
  <c r="G7" i="54"/>
  <c r="D7" i="54"/>
  <c r="M6" i="54"/>
  <c r="J6" i="54"/>
  <c r="G6" i="54"/>
  <c r="D6" i="54"/>
  <c r="M5" i="54"/>
  <c r="J5" i="54"/>
  <c r="G5" i="54"/>
  <c r="D5" i="54"/>
  <c r="M4" i="54"/>
  <c r="J4" i="54"/>
  <c r="G4" i="54"/>
  <c r="D4" i="54"/>
  <c r="L2" i="54"/>
  <c r="K2" i="54"/>
  <c r="I2" i="54"/>
  <c r="H2" i="54"/>
  <c r="F2" i="54"/>
  <c r="E2" i="54"/>
  <c r="C2" i="54"/>
  <c r="B2" i="54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D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M9" i="53"/>
  <c r="J9" i="53"/>
  <c r="G9" i="53"/>
  <c r="D9" i="53"/>
  <c r="M8" i="53"/>
  <c r="J8" i="53"/>
  <c r="G8" i="53"/>
  <c r="D8" i="53"/>
  <c r="M7" i="53"/>
  <c r="J7" i="53"/>
  <c r="G7" i="53"/>
  <c r="D7" i="53"/>
  <c r="M6" i="53"/>
  <c r="J6" i="53"/>
  <c r="G6" i="53"/>
  <c r="D6" i="53"/>
  <c r="M5" i="53"/>
  <c r="J5" i="53"/>
  <c r="G5" i="53"/>
  <c r="D5" i="53"/>
  <c r="M4" i="53"/>
  <c r="J4" i="53"/>
  <c r="G4" i="53"/>
  <c r="D4" i="53"/>
  <c r="L2" i="53"/>
  <c r="K2" i="53"/>
  <c r="I2" i="53"/>
  <c r="H2" i="53"/>
  <c r="F2" i="53"/>
  <c r="E2" i="53"/>
  <c r="C2" i="53"/>
  <c r="B2" i="53"/>
  <c r="M29" i="52"/>
  <c r="J29" i="52"/>
  <c r="G29" i="52"/>
  <c r="D29" i="52"/>
  <c r="M28" i="52"/>
  <c r="J28" i="52"/>
  <c r="G28" i="52"/>
  <c r="D28" i="52"/>
  <c r="M27" i="52"/>
  <c r="J27" i="52"/>
  <c r="G27" i="52"/>
  <c r="D27" i="52"/>
  <c r="M26" i="52"/>
  <c r="J26" i="52"/>
  <c r="G26" i="52"/>
  <c r="D26" i="52"/>
  <c r="M25" i="52"/>
  <c r="J25" i="52"/>
  <c r="G25" i="52"/>
  <c r="D25" i="52"/>
  <c r="M24" i="52"/>
  <c r="J24" i="52"/>
  <c r="G24" i="52"/>
  <c r="D24" i="52"/>
  <c r="M23" i="52"/>
  <c r="J23" i="52"/>
  <c r="G23" i="52"/>
  <c r="D23" i="52"/>
  <c r="M22" i="52"/>
  <c r="J22" i="52"/>
  <c r="G22" i="52"/>
  <c r="D22" i="52"/>
  <c r="M21" i="52"/>
  <c r="J21" i="52"/>
  <c r="G21" i="52"/>
  <c r="D21" i="52"/>
  <c r="M20" i="52"/>
  <c r="J20" i="52"/>
  <c r="G20" i="52"/>
  <c r="D20" i="52"/>
  <c r="M19" i="52"/>
  <c r="J19" i="52"/>
  <c r="G19" i="52"/>
  <c r="D19" i="52"/>
  <c r="M18" i="52"/>
  <c r="J18" i="52"/>
  <c r="G18" i="52"/>
  <c r="D18" i="52"/>
  <c r="M17" i="52"/>
  <c r="J17" i="52"/>
  <c r="G17" i="52"/>
  <c r="D17" i="52"/>
  <c r="M16" i="52"/>
  <c r="J16" i="52"/>
  <c r="G16" i="52"/>
  <c r="D16" i="52"/>
  <c r="M15" i="52"/>
  <c r="J15" i="52"/>
  <c r="G15" i="52"/>
  <c r="D15" i="52"/>
  <c r="M14" i="52"/>
  <c r="J14" i="52"/>
  <c r="G14" i="52"/>
  <c r="D14" i="52"/>
  <c r="M13" i="52"/>
  <c r="J13" i="52"/>
  <c r="G13" i="52"/>
  <c r="D13" i="52"/>
  <c r="M12" i="52"/>
  <c r="J12" i="52"/>
  <c r="G12" i="52"/>
  <c r="D12" i="52"/>
  <c r="M11" i="52"/>
  <c r="J11" i="52"/>
  <c r="G11" i="52"/>
  <c r="D11" i="52"/>
  <c r="M10" i="52"/>
  <c r="J10" i="52"/>
  <c r="G10" i="52"/>
  <c r="D10" i="52"/>
  <c r="M9" i="52"/>
  <c r="J9" i="52"/>
  <c r="G9" i="52"/>
  <c r="D9" i="52"/>
  <c r="M8" i="52"/>
  <c r="J8" i="52"/>
  <c r="G8" i="52"/>
  <c r="D8" i="52"/>
  <c r="M7" i="52"/>
  <c r="J7" i="52"/>
  <c r="G7" i="52"/>
  <c r="D7" i="52"/>
  <c r="M6" i="52"/>
  <c r="J6" i="52"/>
  <c r="G6" i="52"/>
  <c r="D6" i="52"/>
  <c r="M5" i="52"/>
  <c r="J5" i="52"/>
  <c r="G5" i="52"/>
  <c r="D5" i="52"/>
  <c r="M4" i="52"/>
  <c r="J4" i="52"/>
  <c r="G4" i="52"/>
  <c r="D4" i="52"/>
  <c r="L2" i="52"/>
  <c r="K2" i="52"/>
  <c r="I2" i="52"/>
  <c r="H2" i="52"/>
  <c r="F2" i="52"/>
  <c r="E2" i="52"/>
  <c r="C2" i="52"/>
  <c r="B2" i="52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D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M9" i="51"/>
  <c r="J9" i="51"/>
  <c r="G9" i="51"/>
  <c r="D9" i="51"/>
  <c r="M8" i="51"/>
  <c r="J8" i="51"/>
  <c r="G8" i="51"/>
  <c r="D8" i="51"/>
  <c r="M7" i="51"/>
  <c r="J7" i="51"/>
  <c r="G7" i="51"/>
  <c r="D7" i="51"/>
  <c r="M6" i="51"/>
  <c r="J6" i="51"/>
  <c r="G6" i="51"/>
  <c r="D6" i="51"/>
  <c r="M5" i="51"/>
  <c r="J5" i="51"/>
  <c r="G5" i="51"/>
  <c r="D5" i="51"/>
  <c r="M4" i="51"/>
  <c r="J4" i="51"/>
  <c r="G4" i="51"/>
  <c r="D4" i="51"/>
  <c r="L2" i="51"/>
  <c r="K2" i="51"/>
  <c r="I2" i="51"/>
  <c r="H2" i="51"/>
  <c r="F2" i="51"/>
  <c r="E2" i="51"/>
  <c r="C2" i="51"/>
  <c r="B2" i="51"/>
  <c r="M29" i="50"/>
  <c r="J29" i="50"/>
  <c r="G29" i="50"/>
  <c r="D29" i="50"/>
  <c r="M28" i="50"/>
  <c r="J28" i="50"/>
  <c r="G28" i="50"/>
  <c r="D28" i="50"/>
  <c r="M27" i="50"/>
  <c r="J27" i="50"/>
  <c r="G27" i="50"/>
  <c r="D27" i="50"/>
  <c r="M26" i="50"/>
  <c r="J26" i="50"/>
  <c r="G26" i="50"/>
  <c r="D26" i="50"/>
  <c r="M25" i="50"/>
  <c r="J25" i="50"/>
  <c r="G25" i="50"/>
  <c r="D25" i="50"/>
  <c r="M24" i="50"/>
  <c r="J24" i="50"/>
  <c r="G24" i="50"/>
  <c r="D24" i="50"/>
  <c r="M23" i="50"/>
  <c r="J23" i="50"/>
  <c r="G23" i="50"/>
  <c r="D23" i="50"/>
  <c r="M22" i="50"/>
  <c r="J22" i="50"/>
  <c r="G22" i="50"/>
  <c r="D22" i="50"/>
  <c r="M21" i="50"/>
  <c r="J21" i="50"/>
  <c r="G21" i="50"/>
  <c r="D21" i="50"/>
  <c r="M20" i="50"/>
  <c r="J20" i="50"/>
  <c r="G20" i="50"/>
  <c r="D20" i="50"/>
  <c r="M19" i="50"/>
  <c r="J19" i="50"/>
  <c r="G19" i="50"/>
  <c r="D19" i="50"/>
  <c r="M18" i="50"/>
  <c r="J18" i="50"/>
  <c r="G18" i="50"/>
  <c r="D18" i="50"/>
  <c r="M17" i="50"/>
  <c r="J17" i="50"/>
  <c r="G17" i="50"/>
  <c r="D17" i="50"/>
  <c r="M16" i="50"/>
  <c r="J16" i="50"/>
  <c r="G16" i="50"/>
  <c r="D16" i="50"/>
  <c r="M15" i="50"/>
  <c r="J15" i="50"/>
  <c r="G15" i="50"/>
  <c r="D15" i="50"/>
  <c r="M14" i="50"/>
  <c r="J14" i="50"/>
  <c r="G14" i="50"/>
  <c r="D14" i="50"/>
  <c r="M13" i="50"/>
  <c r="J13" i="50"/>
  <c r="G13" i="50"/>
  <c r="D13" i="50"/>
  <c r="M12" i="50"/>
  <c r="J12" i="50"/>
  <c r="G12" i="50"/>
  <c r="D12" i="50"/>
  <c r="M11" i="50"/>
  <c r="J11" i="50"/>
  <c r="G11" i="50"/>
  <c r="D11" i="50"/>
  <c r="M10" i="50"/>
  <c r="J10" i="50"/>
  <c r="G10" i="50"/>
  <c r="D10" i="50"/>
  <c r="M9" i="50"/>
  <c r="J9" i="50"/>
  <c r="G9" i="50"/>
  <c r="D9" i="50"/>
  <c r="M8" i="50"/>
  <c r="J8" i="50"/>
  <c r="G8" i="50"/>
  <c r="D8" i="50"/>
  <c r="M7" i="50"/>
  <c r="J7" i="50"/>
  <c r="G7" i="50"/>
  <c r="D7" i="50"/>
  <c r="M6" i="50"/>
  <c r="J6" i="50"/>
  <c r="G6" i="50"/>
  <c r="D6" i="50"/>
  <c r="M5" i="50"/>
  <c r="J5" i="50"/>
  <c r="G5" i="50"/>
  <c r="D5" i="50"/>
  <c r="M4" i="50"/>
  <c r="J4" i="50"/>
  <c r="G4" i="50"/>
  <c r="D4" i="50"/>
  <c r="L2" i="50"/>
  <c r="K2" i="50"/>
  <c r="I2" i="50"/>
  <c r="H2" i="50"/>
  <c r="F2" i="50"/>
  <c r="E2" i="50"/>
  <c r="C2" i="50"/>
  <c r="B2" i="50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G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D12" i="49"/>
  <c r="M11" i="49"/>
  <c r="J11" i="49"/>
  <c r="G11" i="49"/>
  <c r="D11" i="49"/>
  <c r="M10" i="49"/>
  <c r="J10" i="49"/>
  <c r="G10" i="49"/>
  <c r="D10" i="49"/>
  <c r="M9" i="49"/>
  <c r="J9" i="49"/>
  <c r="G9" i="49"/>
  <c r="D9" i="49"/>
  <c r="M8" i="49"/>
  <c r="J8" i="49"/>
  <c r="G8" i="49"/>
  <c r="D8" i="49"/>
  <c r="M7" i="49"/>
  <c r="J7" i="49"/>
  <c r="G7" i="49"/>
  <c r="D7" i="49"/>
  <c r="M6" i="49"/>
  <c r="J6" i="49"/>
  <c r="G6" i="49"/>
  <c r="D6" i="49"/>
  <c r="M5" i="49"/>
  <c r="J5" i="49"/>
  <c r="G5" i="49"/>
  <c r="D5" i="49"/>
  <c r="M4" i="49"/>
  <c r="J4" i="49"/>
  <c r="G4" i="49"/>
  <c r="D4" i="49"/>
  <c r="L2" i="49"/>
  <c r="K2" i="49"/>
  <c r="I2" i="49"/>
  <c r="H2" i="49"/>
  <c r="F2" i="49"/>
  <c r="E2" i="49"/>
  <c r="C2" i="49"/>
  <c r="B2" i="49"/>
  <c r="M29" i="48"/>
  <c r="J29" i="48"/>
  <c r="G29" i="48"/>
  <c r="D29" i="48"/>
  <c r="M28" i="48"/>
  <c r="J28" i="48"/>
  <c r="G28" i="48"/>
  <c r="D28" i="48"/>
  <c r="M27" i="48"/>
  <c r="J27" i="48"/>
  <c r="G27" i="48"/>
  <c r="D27" i="48"/>
  <c r="M26" i="48"/>
  <c r="J26" i="48"/>
  <c r="G26" i="48"/>
  <c r="D26" i="48"/>
  <c r="M25" i="48"/>
  <c r="J25" i="48"/>
  <c r="G25" i="48"/>
  <c r="D25" i="48"/>
  <c r="M24" i="48"/>
  <c r="J24" i="48"/>
  <c r="G24" i="48"/>
  <c r="D24" i="48"/>
  <c r="M23" i="48"/>
  <c r="J23" i="48"/>
  <c r="G23" i="48"/>
  <c r="D23" i="48"/>
  <c r="M22" i="48"/>
  <c r="J22" i="48"/>
  <c r="G22" i="48"/>
  <c r="D22" i="48"/>
  <c r="M21" i="48"/>
  <c r="J21" i="48"/>
  <c r="G21" i="48"/>
  <c r="D21" i="48"/>
  <c r="M20" i="48"/>
  <c r="J20" i="48"/>
  <c r="G20" i="48"/>
  <c r="D20" i="48"/>
  <c r="M19" i="48"/>
  <c r="J19" i="48"/>
  <c r="G19" i="48"/>
  <c r="D19" i="48"/>
  <c r="M18" i="48"/>
  <c r="J18" i="48"/>
  <c r="G18" i="48"/>
  <c r="D18" i="48"/>
  <c r="M17" i="48"/>
  <c r="J17" i="48"/>
  <c r="G17" i="48"/>
  <c r="D17" i="48"/>
  <c r="M16" i="48"/>
  <c r="J16" i="48"/>
  <c r="G16" i="48"/>
  <c r="D16" i="48"/>
  <c r="M15" i="48"/>
  <c r="J15" i="48"/>
  <c r="G15" i="48"/>
  <c r="D15" i="48"/>
  <c r="M14" i="48"/>
  <c r="J14" i="48"/>
  <c r="G14" i="48"/>
  <c r="D14" i="48"/>
  <c r="M13" i="48"/>
  <c r="J13" i="48"/>
  <c r="G13" i="48"/>
  <c r="D13" i="48"/>
  <c r="M12" i="48"/>
  <c r="J12" i="48"/>
  <c r="G12" i="48"/>
  <c r="D12" i="48"/>
  <c r="M11" i="48"/>
  <c r="J11" i="48"/>
  <c r="G11" i="48"/>
  <c r="D11" i="48"/>
  <c r="M10" i="48"/>
  <c r="J10" i="48"/>
  <c r="G10" i="48"/>
  <c r="D10" i="48"/>
  <c r="M9" i="48"/>
  <c r="J9" i="48"/>
  <c r="G9" i="48"/>
  <c r="D9" i="48"/>
  <c r="M8" i="48"/>
  <c r="J8" i="48"/>
  <c r="G8" i="48"/>
  <c r="D8" i="48"/>
  <c r="M7" i="48"/>
  <c r="J7" i="48"/>
  <c r="G7" i="48"/>
  <c r="D7" i="48"/>
  <c r="M6" i="48"/>
  <c r="J6" i="48"/>
  <c r="G6" i="48"/>
  <c r="D6" i="48"/>
  <c r="M5" i="48"/>
  <c r="J5" i="48"/>
  <c r="G5" i="48"/>
  <c r="D5" i="48"/>
  <c r="M4" i="48"/>
  <c r="J4" i="48"/>
  <c r="G4" i="48"/>
  <c r="D4" i="48"/>
  <c r="L2" i="48"/>
  <c r="K2" i="48"/>
  <c r="I2" i="48"/>
  <c r="H2" i="48"/>
  <c r="F2" i="48"/>
  <c r="E2" i="48"/>
  <c r="C2" i="48"/>
  <c r="B2" i="48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D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M9" i="47"/>
  <c r="J9" i="47"/>
  <c r="G9" i="47"/>
  <c r="D9" i="47"/>
  <c r="M8" i="47"/>
  <c r="J8" i="47"/>
  <c r="G8" i="47"/>
  <c r="D8" i="47"/>
  <c r="M7" i="47"/>
  <c r="J7" i="47"/>
  <c r="G7" i="47"/>
  <c r="D7" i="47"/>
  <c r="M6" i="47"/>
  <c r="J6" i="47"/>
  <c r="G6" i="47"/>
  <c r="D6" i="47"/>
  <c r="M5" i="47"/>
  <c r="J5" i="47"/>
  <c r="G5" i="47"/>
  <c r="D5" i="47"/>
  <c r="M4" i="47"/>
  <c r="J4" i="47"/>
  <c r="G4" i="47"/>
  <c r="D4" i="47"/>
  <c r="L2" i="47"/>
  <c r="K2" i="47"/>
  <c r="I2" i="47"/>
  <c r="H2" i="47"/>
  <c r="F2" i="47"/>
  <c r="E2" i="47"/>
  <c r="C2" i="47"/>
  <c r="B2" i="47"/>
  <c r="M29" i="46"/>
  <c r="J29" i="46"/>
  <c r="G29" i="46"/>
  <c r="D29" i="46"/>
  <c r="M28" i="46"/>
  <c r="J28" i="46"/>
  <c r="G28" i="46"/>
  <c r="D28" i="46"/>
  <c r="M27" i="46"/>
  <c r="J27" i="46"/>
  <c r="G27" i="46"/>
  <c r="D27" i="46"/>
  <c r="M26" i="46"/>
  <c r="J26" i="46"/>
  <c r="G26" i="46"/>
  <c r="D26" i="46"/>
  <c r="M25" i="46"/>
  <c r="J25" i="46"/>
  <c r="G25" i="46"/>
  <c r="D25" i="46"/>
  <c r="M24" i="46"/>
  <c r="J24" i="46"/>
  <c r="G24" i="46"/>
  <c r="D24" i="46"/>
  <c r="M23" i="46"/>
  <c r="J23" i="46"/>
  <c r="G23" i="46"/>
  <c r="D23" i="46"/>
  <c r="M22" i="46"/>
  <c r="J22" i="46"/>
  <c r="G22" i="46"/>
  <c r="D22" i="46"/>
  <c r="M21" i="46"/>
  <c r="J21" i="46"/>
  <c r="G21" i="46"/>
  <c r="D21" i="46"/>
  <c r="M20" i="46"/>
  <c r="J20" i="46"/>
  <c r="G20" i="46"/>
  <c r="D20" i="46"/>
  <c r="M19" i="46"/>
  <c r="J19" i="46"/>
  <c r="G19" i="46"/>
  <c r="D19" i="46"/>
  <c r="M18" i="46"/>
  <c r="J18" i="46"/>
  <c r="G18" i="46"/>
  <c r="D18" i="46"/>
  <c r="M17" i="46"/>
  <c r="J17" i="46"/>
  <c r="G17" i="46"/>
  <c r="D17" i="46"/>
  <c r="M16" i="46"/>
  <c r="J16" i="46"/>
  <c r="G16" i="46"/>
  <c r="D16" i="46"/>
  <c r="M15" i="46"/>
  <c r="J15" i="46"/>
  <c r="G15" i="46"/>
  <c r="D15" i="46"/>
  <c r="M14" i="46"/>
  <c r="J14" i="46"/>
  <c r="G14" i="46"/>
  <c r="D14" i="46"/>
  <c r="M13" i="46"/>
  <c r="J13" i="46"/>
  <c r="G13" i="46"/>
  <c r="D13" i="46"/>
  <c r="M12" i="46"/>
  <c r="J12" i="46"/>
  <c r="G12" i="46"/>
  <c r="D12" i="46"/>
  <c r="M11" i="46"/>
  <c r="J11" i="46"/>
  <c r="G11" i="46"/>
  <c r="D11" i="46"/>
  <c r="M10" i="46"/>
  <c r="J10" i="46"/>
  <c r="G10" i="46"/>
  <c r="D10" i="46"/>
  <c r="M9" i="46"/>
  <c r="J9" i="46"/>
  <c r="G9" i="46"/>
  <c r="D9" i="46"/>
  <c r="M8" i="46"/>
  <c r="J8" i="46"/>
  <c r="G8" i="46"/>
  <c r="D8" i="46"/>
  <c r="M7" i="46"/>
  <c r="J7" i="46"/>
  <c r="G7" i="46"/>
  <c r="D7" i="46"/>
  <c r="M6" i="46"/>
  <c r="J6" i="46"/>
  <c r="G6" i="46"/>
  <c r="D6" i="46"/>
  <c r="M5" i="46"/>
  <c r="J5" i="46"/>
  <c r="G5" i="46"/>
  <c r="D5" i="46"/>
  <c r="M4" i="46"/>
  <c r="J4" i="46"/>
  <c r="G4" i="46"/>
  <c r="D4" i="46"/>
  <c r="L2" i="46"/>
  <c r="K2" i="46"/>
  <c r="I2" i="46"/>
  <c r="H2" i="46"/>
  <c r="F2" i="46"/>
  <c r="E2" i="46"/>
  <c r="C2" i="46"/>
  <c r="B2" i="46"/>
  <c r="M29" i="45"/>
  <c r="J29" i="45"/>
  <c r="G29" i="45"/>
  <c r="D29" i="45"/>
  <c r="M28" i="45"/>
  <c r="J28" i="45"/>
  <c r="G28" i="45"/>
  <c r="D28" i="45"/>
  <c r="M27" i="45"/>
  <c r="J27" i="45"/>
  <c r="G27" i="45"/>
  <c r="D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M9" i="45"/>
  <c r="J9" i="45"/>
  <c r="G9" i="45"/>
  <c r="D9" i="45"/>
  <c r="M8" i="45"/>
  <c r="J8" i="45"/>
  <c r="G8" i="45"/>
  <c r="D8" i="45"/>
  <c r="M7" i="45"/>
  <c r="J7" i="45"/>
  <c r="G7" i="45"/>
  <c r="D7" i="45"/>
  <c r="M6" i="45"/>
  <c r="J6" i="45"/>
  <c r="G6" i="45"/>
  <c r="D6" i="45"/>
  <c r="M5" i="45"/>
  <c r="J5" i="45"/>
  <c r="G5" i="45"/>
  <c r="D5" i="45"/>
  <c r="M4" i="45"/>
  <c r="J4" i="45"/>
  <c r="G4" i="45"/>
  <c r="D4" i="45"/>
  <c r="L2" i="45"/>
  <c r="K2" i="45"/>
  <c r="I2" i="45"/>
  <c r="H2" i="45"/>
  <c r="F2" i="45"/>
  <c r="E2" i="45"/>
  <c r="C2" i="45"/>
  <c r="B2" i="45"/>
  <c r="M29" i="44"/>
  <c r="J29" i="44"/>
  <c r="G29" i="44"/>
  <c r="D29" i="44"/>
  <c r="M28" i="44"/>
  <c r="J28" i="44"/>
  <c r="G28" i="44"/>
  <c r="D28" i="44"/>
  <c r="M27" i="44"/>
  <c r="J27" i="44"/>
  <c r="G27" i="44"/>
  <c r="D27" i="44"/>
  <c r="M26" i="44"/>
  <c r="J26" i="44"/>
  <c r="G26" i="44"/>
  <c r="D26" i="44"/>
  <c r="M25" i="44"/>
  <c r="J25" i="44"/>
  <c r="G25" i="44"/>
  <c r="D25" i="44"/>
  <c r="M24" i="44"/>
  <c r="J24" i="44"/>
  <c r="G24" i="44"/>
  <c r="D24" i="44"/>
  <c r="M23" i="44"/>
  <c r="J23" i="44"/>
  <c r="G23" i="44"/>
  <c r="D23" i="44"/>
  <c r="M22" i="44"/>
  <c r="J22" i="44"/>
  <c r="G22" i="44"/>
  <c r="D22" i="44"/>
  <c r="M21" i="44"/>
  <c r="J21" i="44"/>
  <c r="G21" i="44"/>
  <c r="D21" i="44"/>
  <c r="M20" i="44"/>
  <c r="J20" i="44"/>
  <c r="G20" i="44"/>
  <c r="D20" i="44"/>
  <c r="M19" i="44"/>
  <c r="J19" i="44"/>
  <c r="G19" i="44"/>
  <c r="D19" i="44"/>
  <c r="M18" i="44"/>
  <c r="J18" i="44"/>
  <c r="G18" i="44"/>
  <c r="D18" i="44"/>
  <c r="M17" i="44"/>
  <c r="J17" i="44"/>
  <c r="G17" i="44"/>
  <c r="D17" i="44"/>
  <c r="M16" i="44"/>
  <c r="J16" i="44"/>
  <c r="G16" i="44"/>
  <c r="D16" i="44"/>
  <c r="M15" i="44"/>
  <c r="J15" i="44"/>
  <c r="G15" i="44"/>
  <c r="D15" i="44"/>
  <c r="M14" i="44"/>
  <c r="J14" i="44"/>
  <c r="G14" i="44"/>
  <c r="D14" i="44"/>
  <c r="M13" i="44"/>
  <c r="J13" i="44"/>
  <c r="G13" i="44"/>
  <c r="D13" i="44"/>
  <c r="M12" i="44"/>
  <c r="J12" i="44"/>
  <c r="G12" i="44"/>
  <c r="D12" i="44"/>
  <c r="M11" i="44"/>
  <c r="J11" i="44"/>
  <c r="G11" i="44"/>
  <c r="D11" i="44"/>
  <c r="M10" i="44"/>
  <c r="J10" i="44"/>
  <c r="G10" i="44"/>
  <c r="D10" i="44"/>
  <c r="M9" i="44"/>
  <c r="J9" i="44"/>
  <c r="G9" i="44"/>
  <c r="D9" i="44"/>
  <c r="M8" i="44"/>
  <c r="J8" i="44"/>
  <c r="G8" i="44"/>
  <c r="D8" i="44"/>
  <c r="M7" i="44"/>
  <c r="J7" i="44"/>
  <c r="G7" i="44"/>
  <c r="D7" i="44"/>
  <c r="M6" i="44"/>
  <c r="J6" i="44"/>
  <c r="G6" i="44"/>
  <c r="D6" i="44"/>
  <c r="M5" i="44"/>
  <c r="J5" i="44"/>
  <c r="G5" i="44"/>
  <c r="D5" i="44"/>
  <c r="M4" i="44"/>
  <c r="J4" i="44"/>
  <c r="G4" i="44"/>
  <c r="D4" i="44"/>
  <c r="L2" i="44"/>
  <c r="K2" i="44"/>
  <c r="I2" i="44"/>
  <c r="H2" i="44"/>
  <c r="F2" i="44"/>
  <c r="E2" i="44"/>
  <c r="C2" i="44"/>
  <c r="B2" i="44"/>
  <c r="M29" i="43"/>
  <c r="J29" i="43"/>
  <c r="G29" i="43"/>
  <c r="D29" i="43"/>
  <c r="M28" i="43"/>
  <c r="J28" i="43"/>
  <c r="G28" i="43"/>
  <c r="D28" i="43"/>
  <c r="M27" i="43"/>
  <c r="J27" i="43"/>
  <c r="G27" i="43"/>
  <c r="D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M9" i="43"/>
  <c r="J9" i="43"/>
  <c r="G9" i="43"/>
  <c r="D9" i="43"/>
  <c r="M8" i="43"/>
  <c r="J8" i="43"/>
  <c r="G8" i="43"/>
  <c r="D8" i="43"/>
  <c r="M7" i="43"/>
  <c r="J7" i="43"/>
  <c r="G7" i="43"/>
  <c r="D7" i="43"/>
  <c r="M6" i="43"/>
  <c r="J6" i="43"/>
  <c r="G6" i="43"/>
  <c r="D6" i="43"/>
  <c r="M5" i="43"/>
  <c r="J5" i="43"/>
  <c r="G5" i="43"/>
  <c r="D5" i="43"/>
  <c r="M4" i="43"/>
  <c r="J4" i="43"/>
  <c r="G4" i="43"/>
  <c r="D4" i="43"/>
  <c r="L2" i="43"/>
  <c r="K2" i="43"/>
  <c r="I2" i="43"/>
  <c r="H2" i="43"/>
  <c r="F2" i="43"/>
  <c r="E2" i="43"/>
  <c r="C2" i="43"/>
  <c r="B2" i="43"/>
  <c r="M29" i="42"/>
  <c r="J29" i="42"/>
  <c r="G29" i="42"/>
  <c r="D29" i="42"/>
  <c r="M28" i="42"/>
  <c r="J28" i="42"/>
  <c r="G28" i="42"/>
  <c r="D28" i="42"/>
  <c r="M27" i="42"/>
  <c r="J27" i="42"/>
  <c r="G27" i="42"/>
  <c r="D27" i="42"/>
  <c r="M26" i="42"/>
  <c r="J26" i="42"/>
  <c r="G26" i="42"/>
  <c r="D26" i="42"/>
  <c r="M25" i="42"/>
  <c r="J25" i="42"/>
  <c r="G25" i="42"/>
  <c r="D25" i="42"/>
  <c r="M24" i="42"/>
  <c r="J24" i="42"/>
  <c r="G24" i="42"/>
  <c r="D24" i="42"/>
  <c r="M23" i="42"/>
  <c r="J23" i="42"/>
  <c r="G23" i="42"/>
  <c r="D23" i="42"/>
  <c r="M22" i="42"/>
  <c r="J22" i="42"/>
  <c r="G22" i="42"/>
  <c r="D22" i="42"/>
  <c r="M21" i="42"/>
  <c r="J21" i="42"/>
  <c r="G21" i="42"/>
  <c r="D21" i="42"/>
  <c r="M20" i="42"/>
  <c r="J20" i="42"/>
  <c r="G20" i="42"/>
  <c r="D20" i="42"/>
  <c r="M19" i="42"/>
  <c r="J19" i="42"/>
  <c r="G19" i="42"/>
  <c r="D19" i="42"/>
  <c r="M18" i="42"/>
  <c r="J18" i="42"/>
  <c r="G18" i="42"/>
  <c r="D18" i="42"/>
  <c r="M17" i="42"/>
  <c r="J17" i="42"/>
  <c r="G17" i="42"/>
  <c r="D17" i="42"/>
  <c r="M16" i="42"/>
  <c r="J16" i="42"/>
  <c r="G16" i="42"/>
  <c r="D16" i="42"/>
  <c r="M15" i="42"/>
  <c r="J15" i="42"/>
  <c r="G15" i="42"/>
  <c r="D15" i="42"/>
  <c r="M14" i="42"/>
  <c r="J14" i="42"/>
  <c r="G14" i="42"/>
  <c r="D14" i="42"/>
  <c r="M13" i="42"/>
  <c r="J13" i="42"/>
  <c r="G13" i="42"/>
  <c r="D13" i="42"/>
  <c r="M12" i="42"/>
  <c r="J12" i="42"/>
  <c r="G12" i="42"/>
  <c r="D12" i="42"/>
  <c r="M11" i="42"/>
  <c r="J11" i="42"/>
  <c r="G11" i="42"/>
  <c r="D11" i="42"/>
  <c r="M10" i="42"/>
  <c r="J10" i="42"/>
  <c r="G10" i="42"/>
  <c r="D10" i="42"/>
  <c r="M9" i="42"/>
  <c r="J9" i="42"/>
  <c r="G9" i="42"/>
  <c r="D9" i="42"/>
  <c r="M8" i="42"/>
  <c r="J8" i="42"/>
  <c r="G8" i="42"/>
  <c r="D8" i="42"/>
  <c r="M7" i="42"/>
  <c r="J7" i="42"/>
  <c r="G7" i="42"/>
  <c r="D7" i="42"/>
  <c r="M6" i="42"/>
  <c r="J6" i="42"/>
  <c r="G6" i="42"/>
  <c r="D6" i="42"/>
  <c r="M5" i="42"/>
  <c r="J5" i="42"/>
  <c r="G5" i="42"/>
  <c r="D5" i="42"/>
  <c r="M4" i="42"/>
  <c r="J4" i="42"/>
  <c r="G4" i="42"/>
  <c r="D4" i="42"/>
  <c r="L2" i="42"/>
  <c r="K2" i="42"/>
  <c r="I2" i="42"/>
  <c r="H2" i="42"/>
  <c r="F2" i="42"/>
  <c r="E2" i="42"/>
  <c r="C2" i="42"/>
  <c r="B2" i="42"/>
  <c r="M29" i="41"/>
  <c r="J29" i="41"/>
  <c r="G29" i="41"/>
  <c r="D29" i="41"/>
  <c r="M28" i="41"/>
  <c r="J28" i="41"/>
  <c r="G28" i="41"/>
  <c r="D28" i="41"/>
  <c r="M27" i="41"/>
  <c r="J27" i="41"/>
  <c r="G27" i="41"/>
  <c r="D27" i="41"/>
  <c r="M26" i="41"/>
  <c r="J26" i="41"/>
  <c r="G26" i="41"/>
  <c r="D26" i="41"/>
  <c r="M25" i="41"/>
  <c r="J25" i="41"/>
  <c r="G25" i="41"/>
  <c r="D25" i="41"/>
  <c r="M24" i="41"/>
  <c r="J24" i="41"/>
  <c r="G24" i="41"/>
  <c r="D24" i="41"/>
  <c r="M23" i="41"/>
  <c r="J23" i="41"/>
  <c r="G23" i="41"/>
  <c r="D23" i="41"/>
  <c r="M22" i="41"/>
  <c r="J22" i="41"/>
  <c r="G22" i="41"/>
  <c r="D22" i="41"/>
  <c r="M21" i="41"/>
  <c r="J21" i="41"/>
  <c r="G21" i="41"/>
  <c r="D21" i="41"/>
  <c r="M20" i="41"/>
  <c r="J20" i="41"/>
  <c r="G20" i="41"/>
  <c r="D20" i="41"/>
  <c r="M19" i="41"/>
  <c r="J19" i="41"/>
  <c r="G19" i="41"/>
  <c r="D19" i="41"/>
  <c r="M18" i="41"/>
  <c r="J18" i="41"/>
  <c r="G18" i="41"/>
  <c r="D18" i="41"/>
  <c r="M17" i="41"/>
  <c r="J17" i="41"/>
  <c r="G17" i="41"/>
  <c r="D17" i="41"/>
  <c r="M16" i="41"/>
  <c r="J16" i="41"/>
  <c r="G16" i="41"/>
  <c r="D16" i="41"/>
  <c r="M15" i="41"/>
  <c r="J15" i="41"/>
  <c r="G15" i="41"/>
  <c r="D15" i="41"/>
  <c r="M14" i="41"/>
  <c r="J14" i="41"/>
  <c r="G14" i="41"/>
  <c r="D14" i="41"/>
  <c r="M13" i="41"/>
  <c r="J13" i="41"/>
  <c r="G13" i="41"/>
  <c r="D13" i="41"/>
  <c r="M12" i="41"/>
  <c r="J12" i="41"/>
  <c r="G12" i="41"/>
  <c r="D12" i="41"/>
  <c r="M11" i="41"/>
  <c r="J11" i="41"/>
  <c r="G11" i="41"/>
  <c r="D11" i="41"/>
  <c r="M10" i="41"/>
  <c r="J10" i="41"/>
  <c r="G10" i="41"/>
  <c r="D10" i="41"/>
  <c r="M9" i="41"/>
  <c r="J9" i="41"/>
  <c r="G9" i="41"/>
  <c r="D9" i="41"/>
  <c r="M8" i="41"/>
  <c r="J8" i="41"/>
  <c r="G8" i="41"/>
  <c r="D8" i="41"/>
  <c r="M7" i="41"/>
  <c r="J7" i="41"/>
  <c r="G7" i="41"/>
  <c r="D7" i="41"/>
  <c r="M6" i="41"/>
  <c r="J6" i="41"/>
  <c r="G6" i="41"/>
  <c r="D6" i="41"/>
  <c r="M5" i="41"/>
  <c r="J5" i="41"/>
  <c r="G5" i="41"/>
  <c r="D5" i="41"/>
  <c r="M4" i="41"/>
  <c r="J4" i="41"/>
  <c r="G4" i="41"/>
  <c r="D4" i="41"/>
  <c r="L2" i="41"/>
  <c r="K2" i="41"/>
  <c r="I2" i="41"/>
  <c r="H2" i="41"/>
  <c r="F2" i="41"/>
  <c r="E2" i="41"/>
  <c r="C2" i="41"/>
  <c r="B2" i="41"/>
  <c r="M29" i="40"/>
  <c r="J29" i="40"/>
  <c r="G29" i="40"/>
  <c r="D29" i="40"/>
  <c r="M28" i="40"/>
  <c r="J28" i="40"/>
  <c r="G28" i="40"/>
  <c r="D28" i="40"/>
  <c r="M27" i="40"/>
  <c r="J27" i="40"/>
  <c r="G27" i="40"/>
  <c r="D27" i="40"/>
  <c r="M26" i="40"/>
  <c r="J26" i="40"/>
  <c r="G26" i="40"/>
  <c r="D26" i="40"/>
  <c r="M25" i="40"/>
  <c r="J25" i="40"/>
  <c r="G25" i="40"/>
  <c r="D25" i="40"/>
  <c r="M24" i="40"/>
  <c r="J24" i="40"/>
  <c r="G24" i="40"/>
  <c r="D24" i="40"/>
  <c r="M23" i="40"/>
  <c r="J23" i="40"/>
  <c r="G23" i="40"/>
  <c r="D23" i="40"/>
  <c r="M22" i="40"/>
  <c r="J22" i="40"/>
  <c r="G22" i="40"/>
  <c r="D22" i="40"/>
  <c r="M21" i="40"/>
  <c r="J21" i="40"/>
  <c r="G21" i="40"/>
  <c r="D21" i="40"/>
  <c r="M20" i="40"/>
  <c r="J20" i="40"/>
  <c r="G20" i="40"/>
  <c r="D20" i="40"/>
  <c r="M19" i="40"/>
  <c r="J19" i="40"/>
  <c r="G19" i="40"/>
  <c r="D19" i="40"/>
  <c r="M18" i="40"/>
  <c r="J18" i="40"/>
  <c r="G18" i="40"/>
  <c r="D18" i="40"/>
  <c r="M17" i="40"/>
  <c r="J17" i="40"/>
  <c r="G17" i="40"/>
  <c r="D17" i="40"/>
  <c r="M16" i="40"/>
  <c r="J16" i="40"/>
  <c r="G16" i="40"/>
  <c r="D16" i="40"/>
  <c r="M15" i="40"/>
  <c r="J15" i="40"/>
  <c r="G15" i="40"/>
  <c r="D15" i="40"/>
  <c r="M14" i="40"/>
  <c r="J14" i="40"/>
  <c r="G14" i="40"/>
  <c r="D14" i="40"/>
  <c r="M13" i="40"/>
  <c r="J13" i="40"/>
  <c r="G13" i="40"/>
  <c r="D13" i="40"/>
  <c r="M12" i="40"/>
  <c r="J12" i="40"/>
  <c r="G12" i="40"/>
  <c r="D12" i="40"/>
  <c r="M11" i="40"/>
  <c r="J11" i="40"/>
  <c r="G11" i="40"/>
  <c r="D11" i="40"/>
  <c r="M10" i="40"/>
  <c r="J10" i="40"/>
  <c r="G10" i="40"/>
  <c r="D10" i="40"/>
  <c r="M9" i="40"/>
  <c r="J9" i="40"/>
  <c r="G9" i="40"/>
  <c r="D9" i="40"/>
  <c r="M8" i="40"/>
  <c r="J8" i="40"/>
  <c r="G8" i="40"/>
  <c r="D8" i="40"/>
  <c r="M7" i="40"/>
  <c r="J7" i="40"/>
  <c r="G7" i="40"/>
  <c r="D7" i="40"/>
  <c r="M6" i="40"/>
  <c r="J6" i="40"/>
  <c r="G6" i="40"/>
  <c r="D6" i="40"/>
  <c r="M5" i="40"/>
  <c r="J5" i="40"/>
  <c r="G5" i="40"/>
  <c r="D5" i="40"/>
  <c r="M4" i="40"/>
  <c r="J4" i="40"/>
  <c r="G4" i="40"/>
  <c r="D4" i="40"/>
  <c r="L2" i="40"/>
  <c r="K2" i="40"/>
  <c r="I2" i="40"/>
  <c r="H2" i="40"/>
  <c r="F2" i="40"/>
  <c r="E2" i="40"/>
  <c r="C2" i="40"/>
  <c r="B2" i="40"/>
  <c r="M29" i="39"/>
  <c r="J29" i="39"/>
  <c r="G29" i="39"/>
  <c r="D29" i="39"/>
  <c r="M28" i="39"/>
  <c r="J28" i="39"/>
  <c r="G28" i="39"/>
  <c r="D28" i="39"/>
  <c r="M27" i="39"/>
  <c r="J27" i="39"/>
  <c r="G27" i="39"/>
  <c r="D27" i="39"/>
  <c r="M26" i="39"/>
  <c r="J26" i="39"/>
  <c r="G26" i="39"/>
  <c r="D26" i="39"/>
  <c r="M25" i="39"/>
  <c r="J25" i="39"/>
  <c r="G25" i="39"/>
  <c r="D25" i="39"/>
  <c r="M24" i="39"/>
  <c r="J24" i="39"/>
  <c r="G24" i="39"/>
  <c r="D24" i="39"/>
  <c r="M23" i="39"/>
  <c r="J23" i="39"/>
  <c r="G23" i="39"/>
  <c r="D23" i="39"/>
  <c r="M22" i="39"/>
  <c r="J22" i="39"/>
  <c r="G22" i="39"/>
  <c r="D22" i="39"/>
  <c r="M21" i="39"/>
  <c r="J21" i="39"/>
  <c r="G21" i="39"/>
  <c r="D21" i="39"/>
  <c r="M20" i="39"/>
  <c r="J20" i="39"/>
  <c r="G20" i="39"/>
  <c r="D20" i="39"/>
  <c r="M19" i="39"/>
  <c r="J19" i="39"/>
  <c r="G19" i="39"/>
  <c r="D19" i="39"/>
  <c r="M18" i="39"/>
  <c r="J18" i="39"/>
  <c r="G18" i="39"/>
  <c r="D18" i="39"/>
  <c r="M17" i="39"/>
  <c r="J17" i="39"/>
  <c r="G17" i="39"/>
  <c r="D17" i="39"/>
  <c r="M16" i="39"/>
  <c r="J16" i="39"/>
  <c r="G16" i="39"/>
  <c r="D16" i="39"/>
  <c r="M15" i="39"/>
  <c r="J15" i="39"/>
  <c r="G15" i="39"/>
  <c r="D15" i="39"/>
  <c r="M14" i="39"/>
  <c r="J14" i="39"/>
  <c r="G14" i="39"/>
  <c r="D14" i="39"/>
  <c r="M13" i="39"/>
  <c r="J13" i="39"/>
  <c r="G13" i="39"/>
  <c r="D13" i="39"/>
  <c r="M12" i="39"/>
  <c r="J12" i="39"/>
  <c r="G12" i="39"/>
  <c r="D12" i="39"/>
  <c r="M11" i="39"/>
  <c r="J11" i="39"/>
  <c r="G11" i="39"/>
  <c r="D11" i="39"/>
  <c r="M10" i="39"/>
  <c r="J10" i="39"/>
  <c r="G10" i="39"/>
  <c r="D10" i="39"/>
  <c r="M9" i="39"/>
  <c r="J9" i="39"/>
  <c r="G9" i="39"/>
  <c r="D9" i="39"/>
  <c r="M8" i="39"/>
  <c r="J8" i="39"/>
  <c r="G8" i="39"/>
  <c r="D8" i="39"/>
  <c r="M7" i="39"/>
  <c r="J7" i="39"/>
  <c r="G7" i="39"/>
  <c r="D7" i="39"/>
  <c r="M6" i="39"/>
  <c r="J6" i="39"/>
  <c r="G6" i="39"/>
  <c r="D6" i="39"/>
  <c r="M5" i="39"/>
  <c r="J5" i="39"/>
  <c r="G5" i="39"/>
  <c r="D5" i="39"/>
  <c r="M4" i="39"/>
  <c r="J4" i="39"/>
  <c r="G4" i="39"/>
  <c r="D4" i="39"/>
  <c r="L2" i="39"/>
  <c r="K2" i="39"/>
  <c r="I2" i="39"/>
  <c r="H2" i="39"/>
  <c r="F2" i="39"/>
  <c r="E2" i="39"/>
  <c r="C2" i="39"/>
  <c r="B2" i="39"/>
  <c r="M29" i="38"/>
  <c r="J29" i="38"/>
  <c r="G29" i="38"/>
  <c r="D29" i="38"/>
  <c r="M28" i="38"/>
  <c r="J28" i="38"/>
  <c r="G28" i="38"/>
  <c r="D28" i="38"/>
  <c r="M27" i="38"/>
  <c r="J27" i="38"/>
  <c r="G27" i="38"/>
  <c r="D27" i="38"/>
  <c r="M26" i="38"/>
  <c r="J26" i="38"/>
  <c r="G26" i="38"/>
  <c r="D26" i="38"/>
  <c r="M25" i="38"/>
  <c r="J25" i="38"/>
  <c r="G25" i="38"/>
  <c r="D25" i="38"/>
  <c r="M24" i="38"/>
  <c r="J24" i="38"/>
  <c r="G24" i="38"/>
  <c r="D24" i="38"/>
  <c r="M23" i="38"/>
  <c r="J23" i="38"/>
  <c r="G23" i="38"/>
  <c r="D23" i="38"/>
  <c r="M22" i="38"/>
  <c r="J22" i="38"/>
  <c r="G22" i="38"/>
  <c r="D22" i="38"/>
  <c r="M21" i="38"/>
  <c r="J21" i="38"/>
  <c r="G21" i="38"/>
  <c r="D21" i="38"/>
  <c r="M20" i="38"/>
  <c r="J20" i="38"/>
  <c r="G20" i="38"/>
  <c r="D20" i="38"/>
  <c r="M19" i="38"/>
  <c r="J19" i="38"/>
  <c r="G19" i="38"/>
  <c r="D19" i="38"/>
  <c r="M18" i="38"/>
  <c r="J18" i="38"/>
  <c r="G18" i="38"/>
  <c r="D18" i="38"/>
  <c r="M17" i="38"/>
  <c r="J17" i="38"/>
  <c r="G17" i="38"/>
  <c r="D17" i="38"/>
  <c r="M16" i="38"/>
  <c r="J16" i="38"/>
  <c r="G16" i="38"/>
  <c r="D16" i="38"/>
  <c r="M15" i="38"/>
  <c r="J15" i="38"/>
  <c r="G15" i="38"/>
  <c r="D15" i="38"/>
  <c r="M14" i="38"/>
  <c r="J14" i="38"/>
  <c r="G14" i="38"/>
  <c r="D14" i="38"/>
  <c r="M13" i="38"/>
  <c r="J13" i="38"/>
  <c r="G13" i="38"/>
  <c r="D13" i="38"/>
  <c r="M12" i="38"/>
  <c r="J12" i="38"/>
  <c r="G12" i="38"/>
  <c r="D12" i="38"/>
  <c r="M11" i="38"/>
  <c r="J11" i="38"/>
  <c r="G11" i="38"/>
  <c r="D11" i="38"/>
  <c r="M10" i="38"/>
  <c r="J10" i="38"/>
  <c r="G10" i="38"/>
  <c r="D10" i="38"/>
  <c r="M9" i="38"/>
  <c r="J9" i="38"/>
  <c r="G9" i="38"/>
  <c r="D9" i="38"/>
  <c r="M8" i="38"/>
  <c r="J8" i="38"/>
  <c r="G8" i="38"/>
  <c r="D8" i="38"/>
  <c r="M7" i="38"/>
  <c r="J7" i="38"/>
  <c r="G7" i="38"/>
  <c r="D7" i="38"/>
  <c r="M6" i="38"/>
  <c r="J6" i="38"/>
  <c r="G6" i="38"/>
  <c r="D6" i="38"/>
  <c r="M5" i="38"/>
  <c r="J5" i="38"/>
  <c r="G5" i="38"/>
  <c r="D5" i="38"/>
  <c r="M4" i="38"/>
  <c r="J4" i="38"/>
  <c r="G4" i="38"/>
  <c r="D4" i="38"/>
  <c r="L2" i="38"/>
  <c r="K2" i="38"/>
  <c r="I2" i="38"/>
  <c r="H2" i="38"/>
  <c r="F2" i="38"/>
  <c r="E2" i="38"/>
  <c r="C2" i="38"/>
  <c r="B2" i="38"/>
  <c r="M29" i="37"/>
  <c r="J29" i="37"/>
  <c r="G29" i="37"/>
  <c r="D29" i="37"/>
  <c r="M28" i="37"/>
  <c r="J28" i="37"/>
  <c r="G28" i="37"/>
  <c r="D28" i="37"/>
  <c r="M27" i="37"/>
  <c r="J27" i="37"/>
  <c r="G27" i="37"/>
  <c r="D27" i="37"/>
  <c r="M26" i="37"/>
  <c r="J26" i="37"/>
  <c r="G26" i="37"/>
  <c r="D26" i="37"/>
  <c r="M25" i="37"/>
  <c r="J25" i="37"/>
  <c r="G25" i="37"/>
  <c r="D25" i="37"/>
  <c r="M24" i="37"/>
  <c r="J24" i="37"/>
  <c r="G24" i="37"/>
  <c r="D24" i="37"/>
  <c r="M23" i="37"/>
  <c r="J23" i="37"/>
  <c r="G23" i="37"/>
  <c r="D23" i="37"/>
  <c r="M22" i="37"/>
  <c r="J22" i="37"/>
  <c r="G22" i="37"/>
  <c r="D22" i="37"/>
  <c r="M21" i="37"/>
  <c r="J21" i="37"/>
  <c r="G21" i="37"/>
  <c r="D21" i="37"/>
  <c r="M20" i="37"/>
  <c r="J20" i="37"/>
  <c r="G20" i="37"/>
  <c r="D20" i="37"/>
  <c r="M19" i="37"/>
  <c r="J19" i="37"/>
  <c r="G19" i="37"/>
  <c r="D19" i="37"/>
  <c r="M18" i="37"/>
  <c r="J18" i="37"/>
  <c r="G18" i="37"/>
  <c r="D18" i="37"/>
  <c r="M17" i="37"/>
  <c r="J17" i="37"/>
  <c r="G17" i="37"/>
  <c r="D17" i="37"/>
  <c r="M16" i="37"/>
  <c r="J16" i="37"/>
  <c r="G16" i="37"/>
  <c r="D16" i="37"/>
  <c r="M15" i="37"/>
  <c r="J15" i="37"/>
  <c r="G15" i="37"/>
  <c r="D15" i="37"/>
  <c r="M14" i="37"/>
  <c r="J14" i="37"/>
  <c r="G14" i="37"/>
  <c r="D14" i="37"/>
  <c r="M13" i="37"/>
  <c r="J13" i="37"/>
  <c r="G13" i="37"/>
  <c r="D13" i="37"/>
  <c r="M12" i="37"/>
  <c r="J12" i="37"/>
  <c r="G12" i="37"/>
  <c r="D12" i="37"/>
  <c r="M11" i="37"/>
  <c r="J11" i="37"/>
  <c r="G11" i="37"/>
  <c r="D11" i="37"/>
  <c r="M10" i="37"/>
  <c r="J10" i="37"/>
  <c r="G10" i="37"/>
  <c r="D10" i="37"/>
  <c r="M9" i="37"/>
  <c r="J9" i="37"/>
  <c r="G9" i="37"/>
  <c r="D9" i="37"/>
  <c r="M8" i="37"/>
  <c r="J8" i="37"/>
  <c r="G8" i="37"/>
  <c r="D8" i="37"/>
  <c r="M7" i="37"/>
  <c r="J7" i="37"/>
  <c r="G7" i="37"/>
  <c r="D7" i="37"/>
  <c r="M6" i="37"/>
  <c r="J6" i="37"/>
  <c r="G6" i="37"/>
  <c r="D6" i="37"/>
  <c r="M5" i="37"/>
  <c r="J5" i="37"/>
  <c r="G5" i="37"/>
  <c r="D5" i="37"/>
  <c r="M4" i="37"/>
  <c r="J4" i="37"/>
  <c r="G4" i="37"/>
  <c r="D4" i="37"/>
  <c r="L2" i="37"/>
  <c r="K2" i="37"/>
  <c r="I2" i="37"/>
  <c r="H2" i="37"/>
  <c r="F2" i="37"/>
  <c r="E2" i="37"/>
  <c r="C2" i="37"/>
  <c r="B2" i="37"/>
  <c r="M29" i="36"/>
  <c r="J29" i="36"/>
  <c r="G29" i="36"/>
  <c r="D29" i="36"/>
  <c r="M28" i="36"/>
  <c r="J28" i="36"/>
  <c r="G28" i="36"/>
  <c r="D28" i="36"/>
  <c r="M27" i="36"/>
  <c r="J27" i="36"/>
  <c r="G27" i="36"/>
  <c r="D27" i="36"/>
  <c r="M26" i="36"/>
  <c r="J26" i="36"/>
  <c r="G26" i="36"/>
  <c r="D26" i="36"/>
  <c r="M25" i="36"/>
  <c r="J25" i="36"/>
  <c r="G25" i="36"/>
  <c r="D25" i="36"/>
  <c r="M24" i="36"/>
  <c r="J24" i="36"/>
  <c r="G24" i="36"/>
  <c r="D24" i="36"/>
  <c r="M23" i="36"/>
  <c r="J23" i="36"/>
  <c r="G23" i="36"/>
  <c r="D23" i="36"/>
  <c r="M22" i="36"/>
  <c r="J22" i="36"/>
  <c r="G22" i="36"/>
  <c r="D22" i="36"/>
  <c r="M21" i="36"/>
  <c r="J21" i="36"/>
  <c r="G21" i="36"/>
  <c r="D21" i="36"/>
  <c r="M20" i="36"/>
  <c r="J20" i="36"/>
  <c r="G20" i="36"/>
  <c r="D20" i="36"/>
  <c r="M19" i="36"/>
  <c r="J19" i="36"/>
  <c r="G19" i="36"/>
  <c r="D19" i="36"/>
  <c r="M18" i="36"/>
  <c r="J18" i="36"/>
  <c r="G18" i="36"/>
  <c r="D18" i="36"/>
  <c r="M17" i="36"/>
  <c r="J17" i="36"/>
  <c r="G17" i="36"/>
  <c r="D17" i="36"/>
  <c r="M16" i="36"/>
  <c r="J16" i="36"/>
  <c r="G16" i="36"/>
  <c r="D16" i="36"/>
  <c r="M15" i="36"/>
  <c r="J15" i="36"/>
  <c r="G15" i="36"/>
  <c r="D15" i="36"/>
  <c r="M14" i="36"/>
  <c r="J14" i="36"/>
  <c r="G14" i="36"/>
  <c r="D14" i="36"/>
  <c r="M13" i="36"/>
  <c r="J13" i="36"/>
  <c r="G13" i="36"/>
  <c r="D13" i="36"/>
  <c r="M12" i="36"/>
  <c r="J12" i="36"/>
  <c r="G12" i="36"/>
  <c r="D12" i="36"/>
  <c r="M11" i="36"/>
  <c r="J11" i="36"/>
  <c r="G11" i="36"/>
  <c r="D11" i="36"/>
  <c r="M10" i="36"/>
  <c r="J10" i="36"/>
  <c r="G10" i="36"/>
  <c r="D10" i="36"/>
  <c r="M9" i="36"/>
  <c r="J9" i="36"/>
  <c r="G9" i="36"/>
  <c r="D9" i="36"/>
  <c r="M8" i="36"/>
  <c r="J8" i="36"/>
  <c r="G8" i="36"/>
  <c r="D8" i="36"/>
  <c r="M7" i="36"/>
  <c r="J7" i="36"/>
  <c r="G7" i="36"/>
  <c r="D7" i="36"/>
  <c r="M6" i="36"/>
  <c r="J6" i="36"/>
  <c r="G6" i="36"/>
  <c r="D6" i="36"/>
  <c r="M5" i="36"/>
  <c r="J5" i="36"/>
  <c r="G5" i="36"/>
  <c r="D5" i="36"/>
  <c r="M4" i="36"/>
  <c r="J4" i="36"/>
  <c r="G4" i="36"/>
  <c r="D4" i="36"/>
  <c r="L2" i="36"/>
  <c r="K2" i="36"/>
  <c r="I2" i="36"/>
  <c r="H2" i="36"/>
  <c r="F2" i="36"/>
  <c r="E2" i="36"/>
  <c r="C2" i="36"/>
  <c r="B2" i="36"/>
  <c r="M29" i="35"/>
  <c r="J29" i="35"/>
  <c r="G29" i="35"/>
  <c r="D29" i="35"/>
  <c r="M28" i="35"/>
  <c r="J28" i="35"/>
  <c r="G28" i="35"/>
  <c r="D28" i="35"/>
  <c r="M27" i="35"/>
  <c r="J27" i="35"/>
  <c r="G27" i="35"/>
  <c r="D27" i="35"/>
  <c r="M26" i="35"/>
  <c r="J26" i="35"/>
  <c r="G26" i="35"/>
  <c r="D26" i="35"/>
  <c r="M25" i="35"/>
  <c r="J25" i="35"/>
  <c r="G25" i="35"/>
  <c r="D25" i="35"/>
  <c r="M24" i="35"/>
  <c r="J24" i="35"/>
  <c r="G24" i="35"/>
  <c r="D24" i="35"/>
  <c r="M23" i="35"/>
  <c r="J23" i="35"/>
  <c r="G23" i="35"/>
  <c r="D23" i="35"/>
  <c r="M22" i="35"/>
  <c r="J22" i="35"/>
  <c r="G22" i="35"/>
  <c r="D22" i="35"/>
  <c r="M21" i="35"/>
  <c r="J21" i="35"/>
  <c r="G21" i="35"/>
  <c r="D21" i="35"/>
  <c r="M20" i="35"/>
  <c r="J20" i="35"/>
  <c r="G20" i="35"/>
  <c r="D20" i="35"/>
  <c r="M19" i="35"/>
  <c r="J19" i="35"/>
  <c r="G19" i="35"/>
  <c r="D19" i="35"/>
  <c r="M18" i="35"/>
  <c r="J18" i="35"/>
  <c r="G18" i="35"/>
  <c r="D18" i="35"/>
  <c r="M17" i="35"/>
  <c r="J17" i="35"/>
  <c r="G17" i="35"/>
  <c r="D17" i="35"/>
  <c r="M16" i="35"/>
  <c r="J16" i="35"/>
  <c r="G16" i="35"/>
  <c r="D16" i="35"/>
  <c r="M15" i="35"/>
  <c r="J15" i="35"/>
  <c r="G15" i="35"/>
  <c r="D15" i="35"/>
  <c r="M14" i="35"/>
  <c r="J14" i="35"/>
  <c r="G14" i="35"/>
  <c r="D14" i="35"/>
  <c r="M13" i="35"/>
  <c r="J13" i="35"/>
  <c r="G13" i="35"/>
  <c r="D13" i="35"/>
  <c r="M12" i="35"/>
  <c r="J12" i="35"/>
  <c r="G12" i="35"/>
  <c r="D12" i="35"/>
  <c r="M11" i="35"/>
  <c r="J11" i="35"/>
  <c r="G11" i="35"/>
  <c r="D11" i="35"/>
  <c r="M10" i="35"/>
  <c r="J10" i="35"/>
  <c r="G10" i="35"/>
  <c r="D10" i="35"/>
  <c r="M9" i="35"/>
  <c r="J9" i="35"/>
  <c r="G9" i="35"/>
  <c r="D9" i="35"/>
  <c r="M8" i="35"/>
  <c r="J8" i="35"/>
  <c r="G8" i="35"/>
  <c r="D8" i="35"/>
  <c r="M7" i="35"/>
  <c r="J7" i="35"/>
  <c r="G7" i="35"/>
  <c r="D7" i="35"/>
  <c r="M6" i="35"/>
  <c r="J6" i="35"/>
  <c r="G6" i="35"/>
  <c r="D6" i="35"/>
  <c r="M5" i="35"/>
  <c r="J5" i="35"/>
  <c r="G5" i="35"/>
  <c r="D5" i="35"/>
  <c r="M4" i="35"/>
  <c r="J4" i="35"/>
  <c r="G4" i="35"/>
  <c r="D4" i="35"/>
  <c r="L2" i="35"/>
  <c r="K2" i="35"/>
  <c r="I2" i="35"/>
  <c r="H2" i="35"/>
  <c r="F2" i="35"/>
  <c r="E2" i="35"/>
  <c r="C2" i="35"/>
  <c r="B2" i="35"/>
  <c r="M29" i="34"/>
  <c r="J29" i="34"/>
  <c r="G29" i="34"/>
  <c r="D29" i="34"/>
  <c r="M28" i="34"/>
  <c r="J28" i="34"/>
  <c r="G28" i="34"/>
  <c r="D28" i="34"/>
  <c r="M27" i="34"/>
  <c r="J27" i="34"/>
  <c r="G27" i="34"/>
  <c r="D27" i="34"/>
  <c r="M26" i="34"/>
  <c r="J26" i="34"/>
  <c r="G26" i="34"/>
  <c r="D26" i="34"/>
  <c r="M25" i="34"/>
  <c r="J25" i="34"/>
  <c r="G25" i="34"/>
  <c r="D25" i="34"/>
  <c r="M24" i="34"/>
  <c r="J24" i="34"/>
  <c r="G24" i="34"/>
  <c r="D24" i="34"/>
  <c r="M23" i="34"/>
  <c r="J23" i="34"/>
  <c r="G23" i="34"/>
  <c r="D23" i="34"/>
  <c r="M22" i="34"/>
  <c r="J22" i="34"/>
  <c r="G22" i="34"/>
  <c r="D22" i="34"/>
  <c r="M21" i="34"/>
  <c r="J21" i="34"/>
  <c r="G21" i="34"/>
  <c r="D21" i="34"/>
  <c r="M20" i="34"/>
  <c r="J20" i="34"/>
  <c r="G20" i="34"/>
  <c r="D20" i="34"/>
  <c r="M19" i="34"/>
  <c r="J19" i="34"/>
  <c r="G19" i="34"/>
  <c r="D19" i="34"/>
  <c r="M18" i="34"/>
  <c r="J18" i="34"/>
  <c r="G18" i="34"/>
  <c r="D18" i="34"/>
  <c r="M17" i="34"/>
  <c r="J17" i="34"/>
  <c r="G17" i="34"/>
  <c r="D17" i="34"/>
  <c r="M16" i="34"/>
  <c r="J16" i="34"/>
  <c r="G16" i="34"/>
  <c r="D16" i="34"/>
  <c r="M15" i="34"/>
  <c r="J15" i="34"/>
  <c r="G15" i="34"/>
  <c r="D15" i="34"/>
  <c r="M14" i="34"/>
  <c r="J14" i="34"/>
  <c r="G14" i="34"/>
  <c r="D14" i="34"/>
  <c r="M13" i="34"/>
  <c r="J13" i="34"/>
  <c r="G13" i="34"/>
  <c r="D13" i="34"/>
  <c r="M12" i="34"/>
  <c r="J12" i="34"/>
  <c r="G12" i="34"/>
  <c r="D12" i="34"/>
  <c r="M11" i="34"/>
  <c r="J11" i="34"/>
  <c r="G11" i="34"/>
  <c r="D11" i="34"/>
  <c r="M10" i="34"/>
  <c r="J10" i="34"/>
  <c r="G10" i="34"/>
  <c r="D10" i="34"/>
  <c r="M9" i="34"/>
  <c r="J9" i="34"/>
  <c r="G9" i="34"/>
  <c r="D9" i="34"/>
  <c r="M8" i="34"/>
  <c r="J8" i="34"/>
  <c r="G8" i="34"/>
  <c r="D8" i="34"/>
  <c r="M7" i="34"/>
  <c r="J7" i="34"/>
  <c r="G7" i="34"/>
  <c r="D7" i="34"/>
  <c r="M6" i="34"/>
  <c r="J6" i="34"/>
  <c r="G6" i="34"/>
  <c r="D6" i="34"/>
  <c r="M5" i="34"/>
  <c r="J5" i="34"/>
  <c r="G5" i="34"/>
  <c r="D5" i="34"/>
  <c r="M4" i="34"/>
  <c r="J4" i="34"/>
  <c r="G4" i="34"/>
  <c r="D4" i="34"/>
  <c r="L2" i="34"/>
  <c r="K2" i="34"/>
  <c r="I2" i="34"/>
  <c r="H2" i="34"/>
  <c r="F2" i="34"/>
  <c r="E2" i="34"/>
  <c r="C2" i="34"/>
  <c r="B2" i="34"/>
  <c r="M29" i="33"/>
  <c r="J29" i="33"/>
  <c r="G29" i="33"/>
  <c r="D29" i="33"/>
  <c r="M28" i="33"/>
  <c r="J28" i="33"/>
  <c r="G28" i="33"/>
  <c r="D28" i="33"/>
  <c r="M27" i="33"/>
  <c r="J27" i="33"/>
  <c r="G27" i="33"/>
  <c r="D27" i="33"/>
  <c r="M26" i="33"/>
  <c r="J26" i="33"/>
  <c r="G26" i="33"/>
  <c r="D26" i="33"/>
  <c r="M25" i="33"/>
  <c r="J25" i="33"/>
  <c r="G25" i="33"/>
  <c r="D25" i="33"/>
  <c r="M24" i="33"/>
  <c r="J24" i="33"/>
  <c r="G24" i="33"/>
  <c r="D24" i="33"/>
  <c r="M23" i="33"/>
  <c r="J23" i="33"/>
  <c r="G23" i="33"/>
  <c r="D23" i="33"/>
  <c r="M22" i="33"/>
  <c r="J22" i="33"/>
  <c r="G22" i="33"/>
  <c r="D22" i="33"/>
  <c r="M21" i="33"/>
  <c r="J21" i="33"/>
  <c r="G21" i="33"/>
  <c r="D21" i="33"/>
  <c r="M20" i="33"/>
  <c r="J20" i="33"/>
  <c r="G20" i="33"/>
  <c r="D20" i="33"/>
  <c r="M19" i="33"/>
  <c r="J19" i="33"/>
  <c r="G19" i="33"/>
  <c r="D19" i="33"/>
  <c r="M18" i="33"/>
  <c r="J18" i="33"/>
  <c r="G18" i="33"/>
  <c r="D18" i="33"/>
  <c r="M17" i="33"/>
  <c r="J17" i="33"/>
  <c r="G17" i="33"/>
  <c r="D17" i="33"/>
  <c r="M16" i="33"/>
  <c r="J16" i="33"/>
  <c r="G16" i="33"/>
  <c r="D16" i="33"/>
  <c r="M15" i="33"/>
  <c r="J15" i="33"/>
  <c r="G15" i="33"/>
  <c r="D15" i="33"/>
  <c r="M14" i="33"/>
  <c r="J14" i="33"/>
  <c r="G14" i="33"/>
  <c r="D14" i="33"/>
  <c r="M13" i="33"/>
  <c r="J13" i="33"/>
  <c r="G13" i="33"/>
  <c r="D13" i="33"/>
  <c r="M12" i="33"/>
  <c r="J12" i="33"/>
  <c r="G12" i="33"/>
  <c r="D12" i="33"/>
  <c r="M11" i="33"/>
  <c r="J11" i="33"/>
  <c r="G11" i="33"/>
  <c r="D11" i="33"/>
  <c r="M10" i="33"/>
  <c r="J10" i="33"/>
  <c r="G10" i="33"/>
  <c r="D10" i="33"/>
  <c r="M9" i="33"/>
  <c r="J9" i="33"/>
  <c r="G9" i="33"/>
  <c r="D9" i="33"/>
  <c r="M8" i="33"/>
  <c r="J8" i="33"/>
  <c r="G8" i="33"/>
  <c r="D8" i="33"/>
  <c r="M7" i="33"/>
  <c r="J7" i="33"/>
  <c r="G7" i="33"/>
  <c r="D7" i="33"/>
  <c r="M6" i="33"/>
  <c r="J6" i="33"/>
  <c r="G6" i="33"/>
  <c r="D6" i="33"/>
  <c r="M5" i="33"/>
  <c r="J5" i="33"/>
  <c r="G5" i="33"/>
  <c r="D5" i="33"/>
  <c r="M4" i="33"/>
  <c r="J4" i="33"/>
  <c r="G4" i="33"/>
  <c r="D4" i="33"/>
  <c r="L2" i="33"/>
  <c r="K2" i="33"/>
  <c r="I2" i="33"/>
  <c r="H2" i="33"/>
  <c r="F2" i="33"/>
  <c r="E2" i="33"/>
  <c r="C2" i="33"/>
  <c r="B2" i="33"/>
  <c r="M29" i="32"/>
  <c r="J29" i="32"/>
  <c r="G29" i="32"/>
  <c r="D29" i="32"/>
  <c r="M28" i="32"/>
  <c r="J28" i="32"/>
  <c r="G28" i="32"/>
  <c r="D28" i="32"/>
  <c r="M27" i="32"/>
  <c r="J27" i="32"/>
  <c r="G27" i="32"/>
  <c r="D27" i="32"/>
  <c r="M26" i="32"/>
  <c r="J26" i="32"/>
  <c r="G26" i="32"/>
  <c r="D26" i="32"/>
  <c r="M25" i="32"/>
  <c r="J25" i="32"/>
  <c r="G25" i="32"/>
  <c r="D25" i="32"/>
  <c r="M24" i="32"/>
  <c r="J24" i="32"/>
  <c r="G24" i="32"/>
  <c r="D24" i="32"/>
  <c r="M23" i="32"/>
  <c r="J23" i="32"/>
  <c r="G23" i="32"/>
  <c r="D23" i="32"/>
  <c r="M22" i="32"/>
  <c r="J22" i="32"/>
  <c r="G22" i="32"/>
  <c r="D22" i="32"/>
  <c r="M21" i="32"/>
  <c r="J21" i="32"/>
  <c r="G21" i="32"/>
  <c r="D21" i="32"/>
  <c r="M20" i="32"/>
  <c r="J20" i="32"/>
  <c r="G20" i="32"/>
  <c r="D20" i="32"/>
  <c r="M19" i="32"/>
  <c r="J19" i="32"/>
  <c r="G19" i="32"/>
  <c r="D19" i="32"/>
  <c r="M18" i="32"/>
  <c r="J18" i="32"/>
  <c r="G18" i="32"/>
  <c r="D18" i="32"/>
  <c r="M17" i="32"/>
  <c r="J17" i="32"/>
  <c r="G17" i="32"/>
  <c r="D17" i="32"/>
  <c r="M16" i="32"/>
  <c r="J16" i="32"/>
  <c r="G16" i="32"/>
  <c r="D16" i="32"/>
  <c r="M15" i="32"/>
  <c r="J15" i="32"/>
  <c r="G15" i="32"/>
  <c r="D15" i="32"/>
  <c r="M14" i="32"/>
  <c r="J14" i="32"/>
  <c r="G14" i="32"/>
  <c r="D14" i="32"/>
  <c r="M13" i="32"/>
  <c r="J13" i="32"/>
  <c r="G13" i="32"/>
  <c r="D13" i="32"/>
  <c r="M12" i="32"/>
  <c r="J12" i="32"/>
  <c r="G12" i="32"/>
  <c r="D12" i="32"/>
  <c r="M11" i="32"/>
  <c r="J11" i="32"/>
  <c r="G11" i="32"/>
  <c r="D11" i="32"/>
  <c r="M10" i="32"/>
  <c r="J10" i="32"/>
  <c r="G10" i="32"/>
  <c r="D10" i="32"/>
  <c r="M9" i="32"/>
  <c r="J9" i="32"/>
  <c r="G9" i="32"/>
  <c r="D9" i="32"/>
  <c r="M8" i="32"/>
  <c r="J8" i="32"/>
  <c r="G8" i="32"/>
  <c r="D8" i="32"/>
  <c r="M7" i="32"/>
  <c r="J7" i="32"/>
  <c r="G7" i="32"/>
  <c r="D7" i="32"/>
  <c r="M6" i="32"/>
  <c r="J6" i="32"/>
  <c r="G6" i="32"/>
  <c r="D6" i="32"/>
  <c r="M5" i="32"/>
  <c r="J5" i="32"/>
  <c r="G5" i="32"/>
  <c r="D5" i="32"/>
  <c r="M4" i="32"/>
  <c r="J4" i="32"/>
  <c r="G4" i="32"/>
  <c r="D4" i="32"/>
  <c r="L2" i="32"/>
  <c r="K2" i="32"/>
  <c r="I2" i="32"/>
  <c r="H2" i="32"/>
  <c r="F2" i="32"/>
  <c r="E2" i="32"/>
  <c r="C2" i="32"/>
  <c r="B2" i="32"/>
  <c r="M29" i="31"/>
  <c r="J29" i="31"/>
  <c r="G29" i="31"/>
  <c r="D29" i="31"/>
  <c r="M28" i="31"/>
  <c r="J28" i="31"/>
  <c r="G28" i="31"/>
  <c r="D28" i="31"/>
  <c r="M27" i="31"/>
  <c r="J27" i="31"/>
  <c r="G27" i="31"/>
  <c r="D27" i="31"/>
  <c r="M26" i="31"/>
  <c r="J26" i="31"/>
  <c r="G26" i="31"/>
  <c r="D26" i="31"/>
  <c r="M25" i="31"/>
  <c r="J25" i="31"/>
  <c r="G25" i="31"/>
  <c r="D25" i="31"/>
  <c r="M24" i="31"/>
  <c r="J24" i="31"/>
  <c r="G24" i="31"/>
  <c r="D24" i="31"/>
  <c r="M23" i="31"/>
  <c r="J23" i="31"/>
  <c r="G23" i="31"/>
  <c r="D23" i="31"/>
  <c r="M22" i="31"/>
  <c r="J22" i="31"/>
  <c r="G22" i="31"/>
  <c r="D22" i="31"/>
  <c r="M21" i="31"/>
  <c r="J21" i="31"/>
  <c r="G21" i="31"/>
  <c r="D21" i="31"/>
  <c r="M20" i="31"/>
  <c r="J20" i="31"/>
  <c r="G20" i="31"/>
  <c r="D20" i="31"/>
  <c r="M19" i="31"/>
  <c r="J19" i="31"/>
  <c r="G19" i="31"/>
  <c r="D19" i="31"/>
  <c r="M18" i="31"/>
  <c r="J18" i="31"/>
  <c r="G18" i="31"/>
  <c r="D18" i="31"/>
  <c r="M17" i="31"/>
  <c r="J17" i="31"/>
  <c r="G17" i="31"/>
  <c r="D17" i="31"/>
  <c r="M16" i="31"/>
  <c r="J16" i="31"/>
  <c r="G16" i="31"/>
  <c r="D16" i="31"/>
  <c r="M15" i="31"/>
  <c r="J15" i="31"/>
  <c r="G15" i="31"/>
  <c r="D15" i="31"/>
  <c r="M14" i="31"/>
  <c r="J14" i="31"/>
  <c r="G14" i="31"/>
  <c r="D14" i="31"/>
  <c r="M13" i="31"/>
  <c r="J13" i="31"/>
  <c r="G13" i="31"/>
  <c r="D13" i="31"/>
  <c r="M12" i="31"/>
  <c r="J12" i="31"/>
  <c r="G12" i="31"/>
  <c r="D12" i="31"/>
  <c r="M11" i="31"/>
  <c r="J11" i="31"/>
  <c r="G11" i="31"/>
  <c r="D11" i="31"/>
  <c r="M10" i="31"/>
  <c r="J10" i="31"/>
  <c r="G10" i="31"/>
  <c r="D10" i="31"/>
  <c r="M9" i="31"/>
  <c r="J9" i="31"/>
  <c r="G9" i="31"/>
  <c r="D9" i="31"/>
  <c r="M8" i="31"/>
  <c r="J8" i="31"/>
  <c r="G8" i="31"/>
  <c r="D8" i="31"/>
  <c r="M7" i="31"/>
  <c r="J7" i="31"/>
  <c r="G7" i="31"/>
  <c r="D7" i="31"/>
  <c r="M6" i="31"/>
  <c r="J6" i="31"/>
  <c r="G6" i="31"/>
  <c r="D6" i="31"/>
  <c r="M5" i="31"/>
  <c r="J5" i="31"/>
  <c r="G5" i="31"/>
  <c r="D5" i="31"/>
  <c r="M4" i="31"/>
  <c r="J4" i="31"/>
  <c r="G4" i="31"/>
  <c r="D4" i="31"/>
  <c r="L2" i="31"/>
  <c r="K2" i="31"/>
  <c r="I2" i="31"/>
  <c r="H2" i="31"/>
  <c r="F2" i="31"/>
  <c r="E2" i="31"/>
  <c r="C2" i="31"/>
  <c r="B2" i="31"/>
  <c r="M29" i="30"/>
  <c r="J29" i="30"/>
  <c r="G29" i="30"/>
  <c r="D29" i="30"/>
  <c r="M28" i="30"/>
  <c r="J28" i="30"/>
  <c r="G28" i="30"/>
  <c r="D28" i="30"/>
  <c r="M27" i="30"/>
  <c r="J27" i="30"/>
  <c r="G27" i="30"/>
  <c r="D27" i="30"/>
  <c r="M26" i="30"/>
  <c r="J26" i="30"/>
  <c r="G26" i="30"/>
  <c r="D26" i="30"/>
  <c r="M25" i="30"/>
  <c r="J25" i="30"/>
  <c r="G25" i="30"/>
  <c r="D25" i="30"/>
  <c r="M24" i="30"/>
  <c r="J24" i="30"/>
  <c r="G24" i="30"/>
  <c r="D24" i="30"/>
  <c r="M23" i="30"/>
  <c r="J23" i="30"/>
  <c r="G23" i="30"/>
  <c r="D23" i="30"/>
  <c r="M22" i="30"/>
  <c r="J22" i="30"/>
  <c r="G22" i="30"/>
  <c r="D22" i="30"/>
  <c r="M21" i="30"/>
  <c r="J21" i="30"/>
  <c r="G21" i="30"/>
  <c r="D21" i="30"/>
  <c r="M20" i="30"/>
  <c r="J20" i="30"/>
  <c r="G20" i="30"/>
  <c r="D20" i="30"/>
  <c r="M19" i="30"/>
  <c r="J19" i="30"/>
  <c r="G19" i="30"/>
  <c r="D19" i="30"/>
  <c r="M18" i="30"/>
  <c r="J18" i="30"/>
  <c r="G18" i="30"/>
  <c r="D18" i="30"/>
  <c r="M17" i="30"/>
  <c r="J17" i="30"/>
  <c r="G17" i="30"/>
  <c r="D17" i="30"/>
  <c r="M16" i="30"/>
  <c r="J16" i="30"/>
  <c r="G16" i="30"/>
  <c r="D16" i="30"/>
  <c r="M15" i="30"/>
  <c r="J15" i="30"/>
  <c r="G15" i="30"/>
  <c r="D15" i="30"/>
  <c r="M14" i="30"/>
  <c r="J14" i="30"/>
  <c r="G14" i="30"/>
  <c r="D14" i="30"/>
  <c r="M13" i="30"/>
  <c r="J13" i="30"/>
  <c r="G13" i="30"/>
  <c r="D13" i="30"/>
  <c r="M12" i="30"/>
  <c r="J12" i="30"/>
  <c r="G12" i="30"/>
  <c r="D12" i="30"/>
  <c r="M11" i="30"/>
  <c r="J11" i="30"/>
  <c r="G11" i="30"/>
  <c r="D11" i="30"/>
  <c r="M10" i="30"/>
  <c r="J10" i="30"/>
  <c r="G10" i="30"/>
  <c r="D10" i="30"/>
  <c r="M9" i="30"/>
  <c r="J9" i="30"/>
  <c r="G9" i="30"/>
  <c r="D9" i="30"/>
  <c r="M8" i="30"/>
  <c r="J8" i="30"/>
  <c r="G8" i="30"/>
  <c r="D8" i="30"/>
  <c r="M7" i="30"/>
  <c r="J7" i="30"/>
  <c r="G7" i="30"/>
  <c r="D7" i="30"/>
  <c r="M6" i="30"/>
  <c r="J6" i="30"/>
  <c r="G6" i="30"/>
  <c r="D6" i="30"/>
  <c r="M5" i="30"/>
  <c r="J5" i="30"/>
  <c r="G5" i="30"/>
  <c r="D5" i="30"/>
  <c r="M4" i="30"/>
  <c r="J4" i="30"/>
  <c r="G4" i="30"/>
  <c r="D4" i="30"/>
  <c r="L2" i="30"/>
  <c r="K2" i="30"/>
  <c r="I2" i="30"/>
  <c r="H2" i="30"/>
  <c r="F2" i="30"/>
  <c r="E2" i="30"/>
  <c r="C2" i="30"/>
  <c r="B2" i="30"/>
  <c r="M29" i="29"/>
  <c r="J29" i="29"/>
  <c r="G29" i="29"/>
  <c r="D29" i="29"/>
  <c r="M28" i="29"/>
  <c r="J28" i="29"/>
  <c r="G28" i="29"/>
  <c r="D28" i="29"/>
  <c r="M27" i="29"/>
  <c r="J27" i="29"/>
  <c r="G27" i="29"/>
  <c r="D27" i="29"/>
  <c r="M26" i="29"/>
  <c r="J26" i="29"/>
  <c r="G26" i="29"/>
  <c r="D26" i="29"/>
  <c r="M25" i="29"/>
  <c r="J25" i="29"/>
  <c r="G25" i="29"/>
  <c r="D25" i="29"/>
  <c r="M24" i="29"/>
  <c r="J24" i="29"/>
  <c r="G24" i="29"/>
  <c r="D24" i="29"/>
  <c r="M23" i="29"/>
  <c r="J23" i="29"/>
  <c r="G23" i="29"/>
  <c r="D23" i="29"/>
  <c r="M22" i="29"/>
  <c r="J22" i="29"/>
  <c r="G22" i="29"/>
  <c r="D22" i="29"/>
  <c r="M21" i="29"/>
  <c r="J21" i="29"/>
  <c r="G21" i="29"/>
  <c r="D21" i="29"/>
  <c r="M20" i="29"/>
  <c r="J20" i="29"/>
  <c r="G20" i="29"/>
  <c r="D20" i="29"/>
  <c r="M19" i="29"/>
  <c r="J19" i="29"/>
  <c r="G19" i="29"/>
  <c r="D19" i="29"/>
  <c r="M18" i="29"/>
  <c r="J18" i="29"/>
  <c r="G18" i="29"/>
  <c r="D18" i="29"/>
  <c r="M17" i="29"/>
  <c r="J17" i="29"/>
  <c r="G17" i="29"/>
  <c r="D17" i="29"/>
  <c r="M16" i="29"/>
  <c r="J16" i="29"/>
  <c r="G16" i="29"/>
  <c r="D16" i="29"/>
  <c r="M15" i="29"/>
  <c r="J15" i="29"/>
  <c r="G15" i="29"/>
  <c r="D15" i="29"/>
  <c r="M14" i="29"/>
  <c r="J14" i="29"/>
  <c r="G14" i="29"/>
  <c r="D14" i="29"/>
  <c r="M13" i="29"/>
  <c r="J13" i="29"/>
  <c r="G13" i="29"/>
  <c r="D13" i="29"/>
  <c r="M12" i="29"/>
  <c r="J12" i="29"/>
  <c r="G12" i="29"/>
  <c r="D12" i="29"/>
  <c r="M11" i="29"/>
  <c r="J11" i="29"/>
  <c r="G11" i="29"/>
  <c r="D11" i="29"/>
  <c r="M10" i="29"/>
  <c r="J10" i="29"/>
  <c r="G10" i="29"/>
  <c r="D10" i="29"/>
  <c r="M9" i="29"/>
  <c r="J9" i="29"/>
  <c r="G9" i="29"/>
  <c r="D9" i="29"/>
  <c r="M8" i="29"/>
  <c r="J8" i="29"/>
  <c r="G8" i="29"/>
  <c r="D8" i="29"/>
  <c r="M7" i="29"/>
  <c r="J7" i="29"/>
  <c r="G7" i="29"/>
  <c r="D7" i="29"/>
  <c r="M6" i="29"/>
  <c r="J6" i="29"/>
  <c r="G6" i="29"/>
  <c r="D6" i="29"/>
  <c r="M5" i="29"/>
  <c r="J5" i="29"/>
  <c r="G5" i="29"/>
  <c r="D5" i="29"/>
  <c r="M4" i="29"/>
  <c r="J4" i="29"/>
  <c r="G4" i="29"/>
  <c r="D4" i="29"/>
  <c r="L2" i="29"/>
  <c r="K2" i="29"/>
  <c r="I2" i="29"/>
  <c r="H2" i="29"/>
  <c r="F2" i="29"/>
  <c r="E2" i="29"/>
  <c r="C2" i="29"/>
  <c r="B2" i="29"/>
  <c r="M29" i="28"/>
  <c r="J29" i="28"/>
  <c r="G29" i="28"/>
  <c r="D29" i="28"/>
  <c r="M28" i="28"/>
  <c r="J28" i="28"/>
  <c r="G28" i="28"/>
  <c r="D28" i="28"/>
  <c r="M27" i="28"/>
  <c r="J27" i="28"/>
  <c r="G27" i="28"/>
  <c r="D27" i="28"/>
  <c r="M26" i="28"/>
  <c r="J26" i="28"/>
  <c r="G26" i="28"/>
  <c r="D26" i="28"/>
  <c r="M25" i="28"/>
  <c r="J25" i="28"/>
  <c r="G25" i="28"/>
  <c r="D25" i="28"/>
  <c r="M24" i="28"/>
  <c r="J24" i="28"/>
  <c r="G24" i="28"/>
  <c r="D24" i="28"/>
  <c r="M23" i="28"/>
  <c r="J23" i="28"/>
  <c r="G23" i="28"/>
  <c r="D23" i="28"/>
  <c r="M22" i="28"/>
  <c r="J22" i="28"/>
  <c r="G22" i="28"/>
  <c r="D22" i="28"/>
  <c r="M21" i="28"/>
  <c r="J21" i="28"/>
  <c r="G21" i="28"/>
  <c r="D21" i="28"/>
  <c r="M20" i="28"/>
  <c r="J20" i="28"/>
  <c r="G20" i="28"/>
  <c r="D20" i="28"/>
  <c r="M19" i="28"/>
  <c r="J19" i="28"/>
  <c r="G19" i="28"/>
  <c r="D19" i="28"/>
  <c r="M18" i="28"/>
  <c r="J18" i="28"/>
  <c r="G18" i="28"/>
  <c r="D18" i="28"/>
  <c r="M17" i="28"/>
  <c r="J17" i="28"/>
  <c r="G17" i="28"/>
  <c r="D17" i="28"/>
  <c r="M16" i="28"/>
  <c r="J16" i="28"/>
  <c r="G16" i="28"/>
  <c r="D16" i="28"/>
  <c r="M15" i="28"/>
  <c r="J15" i="28"/>
  <c r="G15" i="28"/>
  <c r="D15" i="28"/>
  <c r="M14" i="28"/>
  <c r="J14" i="28"/>
  <c r="G14" i="28"/>
  <c r="D14" i="28"/>
  <c r="M13" i="28"/>
  <c r="J13" i="28"/>
  <c r="G13" i="28"/>
  <c r="D13" i="28"/>
  <c r="M12" i="28"/>
  <c r="J12" i="28"/>
  <c r="G12" i="28"/>
  <c r="D12" i="28"/>
  <c r="M11" i="28"/>
  <c r="J11" i="28"/>
  <c r="G11" i="28"/>
  <c r="D11" i="28"/>
  <c r="M10" i="28"/>
  <c r="J10" i="28"/>
  <c r="G10" i="28"/>
  <c r="D10" i="28"/>
  <c r="M9" i="28"/>
  <c r="J9" i="28"/>
  <c r="G9" i="28"/>
  <c r="D9" i="28"/>
  <c r="M8" i="28"/>
  <c r="J8" i="28"/>
  <c r="G8" i="28"/>
  <c r="D8" i="28"/>
  <c r="M7" i="28"/>
  <c r="J7" i="28"/>
  <c r="G7" i="28"/>
  <c r="D7" i="28"/>
  <c r="M6" i="28"/>
  <c r="J6" i="28"/>
  <c r="G6" i="28"/>
  <c r="D6" i="28"/>
  <c r="M5" i="28"/>
  <c r="J5" i="28"/>
  <c r="G5" i="28"/>
  <c r="D5" i="28"/>
  <c r="M4" i="28"/>
  <c r="J4" i="28"/>
  <c r="G4" i="28"/>
  <c r="D4" i="28"/>
  <c r="L2" i="28"/>
  <c r="K2" i="28"/>
  <c r="I2" i="28"/>
  <c r="H2" i="28"/>
  <c r="F2" i="28"/>
  <c r="E2" i="28"/>
  <c r="C2" i="28"/>
  <c r="B2" i="28"/>
  <c r="M29" i="27"/>
  <c r="J29" i="27"/>
  <c r="G29" i="27"/>
  <c r="D29" i="27"/>
  <c r="M28" i="27"/>
  <c r="J28" i="27"/>
  <c r="G28" i="27"/>
  <c r="D28" i="27"/>
  <c r="M27" i="27"/>
  <c r="J27" i="27"/>
  <c r="G27" i="27"/>
  <c r="D27" i="27"/>
  <c r="M26" i="27"/>
  <c r="J26" i="27"/>
  <c r="G26" i="27"/>
  <c r="D26" i="27"/>
  <c r="M25" i="27"/>
  <c r="J25" i="27"/>
  <c r="G25" i="27"/>
  <c r="D25" i="27"/>
  <c r="M24" i="27"/>
  <c r="J24" i="27"/>
  <c r="G24" i="27"/>
  <c r="D24" i="27"/>
  <c r="M23" i="27"/>
  <c r="J23" i="27"/>
  <c r="G23" i="27"/>
  <c r="D23" i="27"/>
  <c r="M22" i="27"/>
  <c r="J22" i="27"/>
  <c r="G22" i="27"/>
  <c r="D22" i="27"/>
  <c r="M21" i="27"/>
  <c r="J21" i="27"/>
  <c r="G21" i="27"/>
  <c r="D21" i="27"/>
  <c r="M20" i="27"/>
  <c r="J20" i="27"/>
  <c r="G20" i="27"/>
  <c r="D20" i="27"/>
  <c r="M19" i="27"/>
  <c r="J19" i="27"/>
  <c r="G19" i="27"/>
  <c r="D19" i="27"/>
  <c r="M18" i="27"/>
  <c r="J18" i="27"/>
  <c r="G18" i="27"/>
  <c r="D18" i="27"/>
  <c r="M17" i="27"/>
  <c r="J17" i="27"/>
  <c r="G17" i="27"/>
  <c r="D17" i="27"/>
  <c r="M16" i="27"/>
  <c r="J16" i="27"/>
  <c r="G16" i="27"/>
  <c r="D16" i="27"/>
  <c r="M15" i="27"/>
  <c r="J15" i="27"/>
  <c r="G15" i="27"/>
  <c r="D15" i="27"/>
  <c r="M14" i="27"/>
  <c r="J14" i="27"/>
  <c r="G14" i="27"/>
  <c r="D14" i="27"/>
  <c r="M13" i="27"/>
  <c r="J13" i="27"/>
  <c r="G13" i="27"/>
  <c r="D13" i="27"/>
  <c r="M12" i="27"/>
  <c r="J12" i="27"/>
  <c r="G12" i="27"/>
  <c r="D12" i="27"/>
  <c r="M11" i="27"/>
  <c r="J11" i="27"/>
  <c r="G11" i="27"/>
  <c r="D11" i="27"/>
  <c r="M10" i="27"/>
  <c r="J10" i="27"/>
  <c r="G10" i="27"/>
  <c r="D10" i="27"/>
  <c r="M9" i="27"/>
  <c r="J9" i="27"/>
  <c r="G9" i="27"/>
  <c r="D9" i="27"/>
  <c r="M8" i="27"/>
  <c r="J8" i="27"/>
  <c r="G8" i="27"/>
  <c r="D8" i="27"/>
  <c r="M7" i="27"/>
  <c r="J7" i="27"/>
  <c r="G7" i="27"/>
  <c r="D7" i="27"/>
  <c r="M6" i="27"/>
  <c r="J6" i="27"/>
  <c r="G6" i="27"/>
  <c r="D6" i="27"/>
  <c r="M5" i="27"/>
  <c r="J5" i="27"/>
  <c r="G5" i="27"/>
  <c r="D5" i="27"/>
  <c r="M4" i="27"/>
  <c r="J4" i="27"/>
  <c r="G4" i="27"/>
  <c r="D4" i="27"/>
  <c r="L2" i="27"/>
  <c r="K2" i="27"/>
  <c r="I2" i="27"/>
  <c r="H2" i="27"/>
  <c r="F2" i="27"/>
  <c r="E2" i="27"/>
  <c r="C2" i="27"/>
  <c r="B2" i="27"/>
  <c r="M29" i="26"/>
  <c r="J29" i="26"/>
  <c r="G29" i="26"/>
  <c r="D29" i="26"/>
  <c r="M28" i="26"/>
  <c r="J28" i="26"/>
  <c r="G28" i="26"/>
  <c r="D28" i="26"/>
  <c r="M27" i="26"/>
  <c r="J27" i="26"/>
  <c r="G27" i="26"/>
  <c r="D27" i="26"/>
  <c r="M26" i="26"/>
  <c r="J26" i="26"/>
  <c r="G26" i="26"/>
  <c r="D26" i="26"/>
  <c r="M25" i="26"/>
  <c r="J25" i="26"/>
  <c r="G25" i="26"/>
  <c r="D25" i="26"/>
  <c r="M24" i="26"/>
  <c r="J24" i="26"/>
  <c r="G24" i="26"/>
  <c r="D24" i="26"/>
  <c r="M23" i="26"/>
  <c r="J23" i="26"/>
  <c r="G23" i="26"/>
  <c r="D23" i="26"/>
  <c r="M22" i="26"/>
  <c r="J22" i="26"/>
  <c r="G22" i="26"/>
  <c r="D22" i="26"/>
  <c r="M21" i="26"/>
  <c r="J21" i="26"/>
  <c r="G21" i="26"/>
  <c r="D21" i="26"/>
  <c r="M20" i="26"/>
  <c r="J20" i="26"/>
  <c r="G20" i="26"/>
  <c r="D20" i="26"/>
  <c r="M19" i="26"/>
  <c r="J19" i="26"/>
  <c r="G19" i="26"/>
  <c r="D19" i="26"/>
  <c r="M18" i="26"/>
  <c r="J18" i="26"/>
  <c r="G18" i="26"/>
  <c r="D18" i="26"/>
  <c r="M17" i="26"/>
  <c r="J17" i="26"/>
  <c r="G17" i="26"/>
  <c r="D17" i="26"/>
  <c r="M16" i="26"/>
  <c r="J16" i="26"/>
  <c r="G16" i="26"/>
  <c r="D16" i="26"/>
  <c r="M15" i="26"/>
  <c r="J15" i="26"/>
  <c r="G15" i="26"/>
  <c r="D15" i="26"/>
  <c r="M14" i="26"/>
  <c r="J14" i="26"/>
  <c r="G14" i="26"/>
  <c r="D14" i="26"/>
  <c r="M13" i="26"/>
  <c r="J13" i="26"/>
  <c r="G13" i="26"/>
  <c r="D13" i="26"/>
  <c r="M12" i="26"/>
  <c r="J12" i="26"/>
  <c r="G12" i="26"/>
  <c r="D12" i="26"/>
  <c r="M11" i="26"/>
  <c r="J11" i="26"/>
  <c r="G11" i="26"/>
  <c r="D11" i="26"/>
  <c r="M10" i="26"/>
  <c r="J10" i="26"/>
  <c r="G10" i="26"/>
  <c r="D10" i="26"/>
  <c r="M9" i="26"/>
  <c r="J9" i="26"/>
  <c r="G9" i="26"/>
  <c r="D9" i="26"/>
  <c r="M8" i="26"/>
  <c r="J8" i="26"/>
  <c r="G8" i="26"/>
  <c r="D8" i="26"/>
  <c r="M7" i="26"/>
  <c r="J7" i="26"/>
  <c r="G7" i="26"/>
  <c r="D7" i="26"/>
  <c r="M6" i="26"/>
  <c r="J6" i="26"/>
  <c r="G6" i="26"/>
  <c r="D6" i="26"/>
  <c r="M5" i="26"/>
  <c r="J5" i="26"/>
  <c r="G5" i="26"/>
  <c r="D5" i="26"/>
  <c r="M4" i="26"/>
  <c r="J4" i="26"/>
  <c r="G4" i="26"/>
  <c r="D4" i="26"/>
  <c r="L2" i="26"/>
  <c r="K2" i="26"/>
  <c r="I2" i="26"/>
  <c r="H2" i="26"/>
  <c r="F2" i="26"/>
  <c r="E2" i="26"/>
  <c r="C2" i="26"/>
  <c r="B2" i="26"/>
  <c r="M29" i="25"/>
  <c r="J29" i="25"/>
  <c r="G29" i="25"/>
  <c r="D29" i="25"/>
  <c r="M28" i="25"/>
  <c r="J28" i="25"/>
  <c r="G28" i="25"/>
  <c r="D28" i="25"/>
  <c r="M27" i="25"/>
  <c r="J27" i="25"/>
  <c r="G27" i="25"/>
  <c r="D27" i="25"/>
  <c r="M26" i="25"/>
  <c r="J26" i="25"/>
  <c r="G26" i="25"/>
  <c r="D26" i="25"/>
  <c r="M25" i="25"/>
  <c r="J25" i="25"/>
  <c r="G25" i="25"/>
  <c r="D25" i="25"/>
  <c r="M24" i="25"/>
  <c r="J24" i="25"/>
  <c r="G24" i="25"/>
  <c r="D24" i="25"/>
  <c r="M23" i="25"/>
  <c r="J23" i="25"/>
  <c r="G23" i="25"/>
  <c r="D23" i="25"/>
  <c r="M22" i="25"/>
  <c r="J22" i="25"/>
  <c r="G22" i="25"/>
  <c r="D22" i="25"/>
  <c r="M21" i="25"/>
  <c r="J21" i="25"/>
  <c r="G21" i="25"/>
  <c r="D21" i="25"/>
  <c r="M20" i="25"/>
  <c r="J20" i="25"/>
  <c r="G20" i="25"/>
  <c r="D20" i="25"/>
  <c r="M19" i="25"/>
  <c r="J19" i="25"/>
  <c r="G19" i="25"/>
  <c r="D19" i="25"/>
  <c r="M18" i="25"/>
  <c r="J18" i="25"/>
  <c r="G18" i="25"/>
  <c r="D18" i="25"/>
  <c r="M17" i="25"/>
  <c r="J17" i="25"/>
  <c r="G17" i="25"/>
  <c r="D17" i="25"/>
  <c r="M16" i="25"/>
  <c r="J16" i="25"/>
  <c r="G16" i="25"/>
  <c r="D16" i="25"/>
  <c r="M15" i="25"/>
  <c r="J15" i="25"/>
  <c r="G15" i="25"/>
  <c r="D15" i="25"/>
  <c r="M14" i="25"/>
  <c r="J14" i="25"/>
  <c r="G14" i="25"/>
  <c r="D14" i="25"/>
  <c r="M13" i="25"/>
  <c r="J13" i="25"/>
  <c r="G13" i="25"/>
  <c r="D13" i="25"/>
  <c r="M12" i="25"/>
  <c r="J12" i="25"/>
  <c r="G12" i="25"/>
  <c r="D12" i="25"/>
  <c r="M11" i="25"/>
  <c r="J11" i="25"/>
  <c r="G11" i="25"/>
  <c r="D11" i="25"/>
  <c r="M10" i="25"/>
  <c r="J10" i="25"/>
  <c r="G10" i="25"/>
  <c r="D10" i="25"/>
  <c r="M9" i="25"/>
  <c r="J9" i="25"/>
  <c r="G9" i="25"/>
  <c r="D9" i="25"/>
  <c r="M8" i="25"/>
  <c r="J8" i="25"/>
  <c r="G8" i="25"/>
  <c r="D8" i="25"/>
  <c r="M7" i="25"/>
  <c r="J7" i="25"/>
  <c r="G7" i="25"/>
  <c r="D7" i="25"/>
  <c r="M6" i="25"/>
  <c r="J6" i="25"/>
  <c r="G6" i="25"/>
  <c r="D6" i="25"/>
  <c r="M5" i="25"/>
  <c r="J5" i="25"/>
  <c r="G5" i="25"/>
  <c r="D5" i="25"/>
  <c r="M4" i="25"/>
  <c r="J4" i="25"/>
  <c r="G4" i="25"/>
  <c r="D4" i="25"/>
  <c r="L2" i="25"/>
  <c r="K2" i="25"/>
  <c r="I2" i="25"/>
  <c r="H2" i="25"/>
  <c r="F2" i="25"/>
  <c r="E2" i="25"/>
  <c r="C2" i="25"/>
  <c r="B2" i="25"/>
  <c r="M29" i="24"/>
  <c r="J29" i="24"/>
  <c r="G29" i="24"/>
  <c r="D29" i="24"/>
  <c r="M28" i="24"/>
  <c r="J28" i="24"/>
  <c r="G28" i="24"/>
  <c r="D28" i="24"/>
  <c r="M27" i="24"/>
  <c r="J27" i="24"/>
  <c r="G27" i="24"/>
  <c r="D27" i="24"/>
  <c r="M26" i="24"/>
  <c r="J26" i="24"/>
  <c r="G26" i="24"/>
  <c r="D26" i="24"/>
  <c r="M25" i="24"/>
  <c r="J25" i="24"/>
  <c r="G25" i="24"/>
  <c r="D25" i="24"/>
  <c r="M24" i="24"/>
  <c r="J24" i="24"/>
  <c r="G24" i="24"/>
  <c r="D24" i="24"/>
  <c r="M23" i="24"/>
  <c r="J23" i="24"/>
  <c r="G23" i="24"/>
  <c r="D23" i="24"/>
  <c r="M22" i="24"/>
  <c r="J22" i="24"/>
  <c r="G22" i="24"/>
  <c r="D22" i="24"/>
  <c r="M21" i="24"/>
  <c r="J21" i="24"/>
  <c r="G21" i="24"/>
  <c r="D21" i="24"/>
  <c r="M20" i="24"/>
  <c r="J20" i="24"/>
  <c r="G20" i="24"/>
  <c r="D20" i="24"/>
  <c r="M19" i="24"/>
  <c r="J19" i="24"/>
  <c r="G19" i="24"/>
  <c r="D19" i="24"/>
  <c r="M18" i="24"/>
  <c r="J18" i="24"/>
  <c r="G18" i="24"/>
  <c r="D18" i="24"/>
  <c r="M17" i="24"/>
  <c r="J17" i="24"/>
  <c r="G17" i="24"/>
  <c r="D17" i="24"/>
  <c r="M16" i="24"/>
  <c r="J16" i="24"/>
  <c r="G16" i="24"/>
  <c r="D16" i="24"/>
  <c r="M15" i="24"/>
  <c r="J15" i="24"/>
  <c r="G15" i="24"/>
  <c r="D15" i="24"/>
  <c r="M14" i="24"/>
  <c r="J14" i="24"/>
  <c r="G14" i="24"/>
  <c r="D14" i="24"/>
  <c r="M13" i="24"/>
  <c r="J13" i="24"/>
  <c r="G13" i="24"/>
  <c r="D13" i="24"/>
  <c r="M12" i="24"/>
  <c r="J12" i="24"/>
  <c r="G12" i="24"/>
  <c r="D12" i="24"/>
  <c r="M11" i="24"/>
  <c r="J11" i="24"/>
  <c r="G11" i="24"/>
  <c r="D11" i="24"/>
  <c r="M10" i="24"/>
  <c r="J10" i="24"/>
  <c r="G10" i="24"/>
  <c r="D10" i="24"/>
  <c r="M9" i="24"/>
  <c r="J9" i="24"/>
  <c r="G9" i="24"/>
  <c r="D9" i="24"/>
  <c r="M8" i="24"/>
  <c r="J8" i="24"/>
  <c r="G8" i="24"/>
  <c r="D8" i="24"/>
  <c r="M7" i="24"/>
  <c r="J7" i="24"/>
  <c r="G7" i="24"/>
  <c r="D7" i="24"/>
  <c r="M6" i="24"/>
  <c r="J6" i="24"/>
  <c r="G6" i="24"/>
  <c r="D6" i="24"/>
  <c r="M5" i="24"/>
  <c r="J5" i="24"/>
  <c r="G5" i="24"/>
  <c r="D5" i="24"/>
  <c r="M4" i="24"/>
  <c r="J4" i="24"/>
  <c r="G4" i="24"/>
  <c r="D4" i="24"/>
  <c r="L2" i="24"/>
  <c r="K2" i="24"/>
  <c r="I2" i="24"/>
  <c r="H2" i="24"/>
  <c r="F2" i="24"/>
  <c r="E2" i="24"/>
  <c r="C2" i="24"/>
  <c r="B2" i="24"/>
  <c r="M29" i="23"/>
  <c r="J29" i="23"/>
  <c r="G29" i="23"/>
  <c r="D29" i="23"/>
  <c r="M28" i="23"/>
  <c r="J28" i="23"/>
  <c r="G28" i="23"/>
  <c r="D28" i="23"/>
  <c r="M27" i="23"/>
  <c r="J27" i="23"/>
  <c r="G27" i="23"/>
  <c r="D27" i="23"/>
  <c r="M26" i="23"/>
  <c r="J26" i="23"/>
  <c r="G26" i="23"/>
  <c r="D26" i="23"/>
  <c r="M25" i="23"/>
  <c r="J25" i="23"/>
  <c r="G25" i="23"/>
  <c r="D25" i="23"/>
  <c r="M24" i="23"/>
  <c r="J24" i="23"/>
  <c r="G24" i="23"/>
  <c r="D24" i="23"/>
  <c r="M23" i="23"/>
  <c r="J23" i="23"/>
  <c r="G23" i="23"/>
  <c r="D23" i="23"/>
  <c r="M22" i="23"/>
  <c r="J22" i="23"/>
  <c r="G22" i="23"/>
  <c r="D22" i="23"/>
  <c r="M21" i="23"/>
  <c r="J21" i="23"/>
  <c r="G21" i="23"/>
  <c r="D21" i="23"/>
  <c r="M20" i="23"/>
  <c r="J20" i="23"/>
  <c r="G20" i="23"/>
  <c r="D20" i="23"/>
  <c r="M19" i="23"/>
  <c r="J19" i="23"/>
  <c r="G19" i="23"/>
  <c r="D19" i="23"/>
  <c r="M18" i="23"/>
  <c r="J18" i="23"/>
  <c r="G18" i="23"/>
  <c r="D18" i="23"/>
  <c r="M17" i="23"/>
  <c r="J17" i="23"/>
  <c r="G17" i="23"/>
  <c r="D17" i="23"/>
  <c r="M16" i="23"/>
  <c r="J16" i="23"/>
  <c r="G16" i="23"/>
  <c r="D16" i="23"/>
  <c r="M15" i="23"/>
  <c r="J15" i="23"/>
  <c r="G15" i="23"/>
  <c r="D15" i="23"/>
  <c r="M14" i="23"/>
  <c r="J14" i="23"/>
  <c r="G14" i="23"/>
  <c r="D14" i="23"/>
  <c r="M13" i="23"/>
  <c r="J13" i="23"/>
  <c r="G13" i="23"/>
  <c r="D13" i="23"/>
  <c r="M12" i="23"/>
  <c r="J12" i="23"/>
  <c r="G12" i="23"/>
  <c r="D12" i="23"/>
  <c r="M11" i="23"/>
  <c r="J11" i="23"/>
  <c r="G11" i="23"/>
  <c r="D11" i="23"/>
  <c r="M10" i="23"/>
  <c r="J10" i="23"/>
  <c r="G10" i="23"/>
  <c r="D10" i="23"/>
  <c r="M9" i="23"/>
  <c r="J9" i="23"/>
  <c r="G9" i="23"/>
  <c r="D9" i="23"/>
  <c r="M8" i="23"/>
  <c r="J8" i="23"/>
  <c r="G8" i="23"/>
  <c r="D8" i="23"/>
  <c r="M7" i="23"/>
  <c r="J7" i="23"/>
  <c r="G7" i="23"/>
  <c r="D7" i="23"/>
  <c r="M6" i="23"/>
  <c r="J6" i="23"/>
  <c r="G6" i="23"/>
  <c r="D6" i="23"/>
  <c r="M5" i="23"/>
  <c r="J5" i="23"/>
  <c r="G5" i="23"/>
  <c r="D5" i="23"/>
  <c r="M4" i="23"/>
  <c r="J4" i="23"/>
  <c r="G4" i="23"/>
  <c r="D4" i="23"/>
  <c r="L2" i="23"/>
  <c r="K2" i="23"/>
  <c r="I2" i="23"/>
  <c r="H2" i="23"/>
  <c r="F2" i="23"/>
  <c r="E2" i="23"/>
  <c r="C2" i="23"/>
  <c r="B2" i="23"/>
  <c r="M29" i="22"/>
  <c r="J29" i="22"/>
  <c r="G29" i="22"/>
  <c r="D29" i="22"/>
  <c r="M28" i="22"/>
  <c r="J28" i="22"/>
  <c r="G28" i="22"/>
  <c r="D28" i="22"/>
  <c r="M27" i="22"/>
  <c r="J27" i="22"/>
  <c r="G27" i="22"/>
  <c r="D27" i="22"/>
  <c r="M26" i="22"/>
  <c r="J26" i="22"/>
  <c r="G26" i="22"/>
  <c r="D26" i="22"/>
  <c r="M25" i="22"/>
  <c r="J25" i="22"/>
  <c r="G25" i="22"/>
  <c r="D25" i="22"/>
  <c r="M24" i="22"/>
  <c r="J24" i="22"/>
  <c r="G24" i="22"/>
  <c r="D24" i="22"/>
  <c r="M23" i="22"/>
  <c r="J23" i="22"/>
  <c r="G23" i="22"/>
  <c r="D23" i="22"/>
  <c r="M22" i="22"/>
  <c r="J22" i="22"/>
  <c r="G22" i="22"/>
  <c r="D22" i="22"/>
  <c r="M21" i="22"/>
  <c r="J21" i="22"/>
  <c r="G21" i="22"/>
  <c r="D21" i="22"/>
  <c r="M20" i="22"/>
  <c r="J20" i="22"/>
  <c r="G20" i="22"/>
  <c r="D20" i="22"/>
  <c r="M19" i="22"/>
  <c r="J19" i="22"/>
  <c r="G19" i="22"/>
  <c r="D19" i="22"/>
  <c r="M18" i="22"/>
  <c r="J18" i="22"/>
  <c r="G18" i="22"/>
  <c r="D18" i="22"/>
  <c r="M17" i="22"/>
  <c r="J17" i="22"/>
  <c r="G17" i="22"/>
  <c r="D17" i="22"/>
  <c r="M16" i="22"/>
  <c r="J16" i="22"/>
  <c r="G16" i="22"/>
  <c r="D16" i="22"/>
  <c r="M15" i="22"/>
  <c r="J15" i="22"/>
  <c r="G15" i="22"/>
  <c r="D15" i="22"/>
  <c r="M14" i="22"/>
  <c r="J14" i="22"/>
  <c r="G14" i="22"/>
  <c r="D14" i="22"/>
  <c r="M13" i="22"/>
  <c r="J13" i="22"/>
  <c r="G13" i="22"/>
  <c r="D13" i="22"/>
  <c r="M12" i="22"/>
  <c r="J12" i="22"/>
  <c r="G12" i="22"/>
  <c r="D12" i="22"/>
  <c r="M11" i="22"/>
  <c r="J11" i="22"/>
  <c r="G11" i="22"/>
  <c r="D11" i="22"/>
  <c r="M10" i="22"/>
  <c r="J10" i="22"/>
  <c r="G10" i="22"/>
  <c r="D10" i="22"/>
  <c r="M9" i="22"/>
  <c r="J9" i="22"/>
  <c r="G9" i="22"/>
  <c r="D9" i="22"/>
  <c r="M8" i="22"/>
  <c r="J8" i="22"/>
  <c r="G8" i="22"/>
  <c r="D8" i="22"/>
  <c r="M7" i="22"/>
  <c r="J7" i="22"/>
  <c r="G7" i="22"/>
  <c r="D7" i="22"/>
  <c r="M6" i="22"/>
  <c r="J6" i="22"/>
  <c r="G6" i="22"/>
  <c r="D6" i="22"/>
  <c r="M5" i="22"/>
  <c r="J5" i="22"/>
  <c r="G5" i="22"/>
  <c r="D5" i="22"/>
  <c r="M4" i="22"/>
  <c r="J4" i="22"/>
  <c r="G4" i="22"/>
  <c r="D4" i="22"/>
  <c r="L2" i="22"/>
  <c r="K2" i="22"/>
  <c r="I2" i="22"/>
  <c r="H2" i="22"/>
  <c r="F2" i="22"/>
  <c r="E2" i="22"/>
  <c r="C2" i="22"/>
  <c r="B2" i="22"/>
  <c r="M29" i="21"/>
  <c r="J29" i="21"/>
  <c r="G29" i="21"/>
  <c r="D29" i="21"/>
  <c r="M28" i="21"/>
  <c r="J28" i="21"/>
  <c r="G28" i="21"/>
  <c r="D28" i="21"/>
  <c r="M27" i="21"/>
  <c r="J27" i="21"/>
  <c r="G27" i="21"/>
  <c r="D27" i="21"/>
  <c r="M26" i="21"/>
  <c r="J26" i="21"/>
  <c r="G26" i="21"/>
  <c r="D26" i="21"/>
  <c r="M25" i="21"/>
  <c r="J25" i="21"/>
  <c r="G25" i="21"/>
  <c r="D25" i="21"/>
  <c r="M24" i="21"/>
  <c r="J24" i="21"/>
  <c r="G24" i="21"/>
  <c r="D24" i="21"/>
  <c r="M23" i="21"/>
  <c r="J23" i="21"/>
  <c r="G23" i="21"/>
  <c r="D23" i="21"/>
  <c r="M22" i="21"/>
  <c r="J22" i="21"/>
  <c r="G22" i="21"/>
  <c r="D22" i="21"/>
  <c r="M21" i="21"/>
  <c r="J21" i="21"/>
  <c r="G21" i="21"/>
  <c r="D21" i="21"/>
  <c r="M20" i="21"/>
  <c r="J20" i="21"/>
  <c r="G20" i="21"/>
  <c r="D20" i="21"/>
  <c r="M19" i="21"/>
  <c r="J19" i="21"/>
  <c r="G19" i="21"/>
  <c r="D19" i="21"/>
  <c r="M18" i="21"/>
  <c r="J18" i="21"/>
  <c r="G18" i="21"/>
  <c r="D18" i="21"/>
  <c r="M17" i="21"/>
  <c r="J17" i="21"/>
  <c r="G17" i="21"/>
  <c r="D17" i="21"/>
  <c r="M16" i="21"/>
  <c r="J16" i="21"/>
  <c r="G16" i="21"/>
  <c r="D16" i="21"/>
  <c r="M15" i="21"/>
  <c r="J15" i="21"/>
  <c r="G15" i="21"/>
  <c r="D15" i="21"/>
  <c r="M14" i="21"/>
  <c r="J14" i="21"/>
  <c r="G14" i="21"/>
  <c r="D14" i="21"/>
  <c r="M13" i="21"/>
  <c r="J13" i="21"/>
  <c r="G13" i="21"/>
  <c r="D13" i="21"/>
  <c r="M12" i="21"/>
  <c r="J12" i="21"/>
  <c r="G12" i="21"/>
  <c r="D12" i="21"/>
  <c r="M11" i="21"/>
  <c r="J11" i="21"/>
  <c r="G11" i="21"/>
  <c r="D11" i="21"/>
  <c r="M10" i="21"/>
  <c r="J10" i="21"/>
  <c r="G10" i="21"/>
  <c r="D10" i="21"/>
  <c r="M9" i="21"/>
  <c r="J9" i="21"/>
  <c r="G9" i="21"/>
  <c r="D9" i="21"/>
  <c r="M8" i="21"/>
  <c r="J8" i="21"/>
  <c r="G8" i="21"/>
  <c r="D8" i="21"/>
  <c r="M7" i="21"/>
  <c r="J7" i="21"/>
  <c r="G7" i="21"/>
  <c r="D7" i="21"/>
  <c r="M6" i="21"/>
  <c r="J6" i="21"/>
  <c r="G6" i="21"/>
  <c r="D6" i="21"/>
  <c r="M5" i="21"/>
  <c r="J5" i="21"/>
  <c r="G5" i="21"/>
  <c r="D5" i="21"/>
  <c r="M4" i="21"/>
  <c r="J4" i="21"/>
  <c r="G4" i="21"/>
  <c r="D4" i="21"/>
  <c r="L2" i="21"/>
  <c r="K2" i="21"/>
  <c r="I2" i="21"/>
  <c r="H2" i="21"/>
  <c r="F2" i="21"/>
  <c r="E2" i="21"/>
  <c r="C2" i="21"/>
  <c r="B2" i="21"/>
  <c r="M29" i="20"/>
  <c r="J29" i="20"/>
  <c r="G29" i="20"/>
  <c r="D29" i="20"/>
  <c r="M28" i="20"/>
  <c r="J28" i="20"/>
  <c r="G28" i="20"/>
  <c r="D28" i="20"/>
  <c r="M27" i="20"/>
  <c r="J27" i="20"/>
  <c r="G27" i="20"/>
  <c r="D27" i="20"/>
  <c r="M26" i="20"/>
  <c r="J26" i="20"/>
  <c r="G26" i="20"/>
  <c r="D26" i="20"/>
  <c r="M25" i="20"/>
  <c r="J25" i="20"/>
  <c r="G25" i="20"/>
  <c r="D25" i="20"/>
  <c r="M24" i="20"/>
  <c r="J24" i="20"/>
  <c r="G24" i="20"/>
  <c r="D24" i="20"/>
  <c r="M23" i="20"/>
  <c r="J23" i="20"/>
  <c r="G23" i="20"/>
  <c r="D23" i="20"/>
  <c r="M22" i="20"/>
  <c r="J22" i="20"/>
  <c r="G22" i="20"/>
  <c r="D22" i="20"/>
  <c r="M21" i="20"/>
  <c r="J21" i="20"/>
  <c r="G21" i="20"/>
  <c r="D21" i="20"/>
  <c r="M20" i="20"/>
  <c r="J20" i="20"/>
  <c r="G20" i="20"/>
  <c r="D20" i="20"/>
  <c r="M19" i="20"/>
  <c r="J19" i="20"/>
  <c r="G19" i="20"/>
  <c r="D19" i="20"/>
  <c r="M18" i="20"/>
  <c r="J18" i="20"/>
  <c r="G18" i="20"/>
  <c r="D18" i="20"/>
  <c r="M17" i="20"/>
  <c r="J17" i="20"/>
  <c r="G17" i="20"/>
  <c r="D17" i="20"/>
  <c r="M16" i="20"/>
  <c r="J16" i="20"/>
  <c r="G16" i="20"/>
  <c r="D16" i="20"/>
  <c r="M15" i="20"/>
  <c r="J15" i="20"/>
  <c r="G15" i="20"/>
  <c r="D15" i="20"/>
  <c r="M14" i="20"/>
  <c r="J14" i="20"/>
  <c r="G14" i="20"/>
  <c r="D14" i="20"/>
  <c r="M13" i="20"/>
  <c r="J13" i="20"/>
  <c r="G13" i="20"/>
  <c r="D13" i="20"/>
  <c r="M12" i="20"/>
  <c r="J12" i="20"/>
  <c r="G12" i="20"/>
  <c r="D12" i="20"/>
  <c r="M11" i="20"/>
  <c r="J11" i="20"/>
  <c r="G11" i="20"/>
  <c r="D11" i="20"/>
  <c r="M10" i="20"/>
  <c r="J10" i="20"/>
  <c r="G10" i="20"/>
  <c r="D10" i="20"/>
  <c r="M9" i="20"/>
  <c r="J9" i="20"/>
  <c r="G9" i="20"/>
  <c r="D9" i="20"/>
  <c r="M8" i="20"/>
  <c r="J8" i="20"/>
  <c r="G8" i="20"/>
  <c r="D8" i="20"/>
  <c r="M7" i="20"/>
  <c r="J7" i="20"/>
  <c r="G7" i="20"/>
  <c r="D7" i="20"/>
  <c r="M6" i="20"/>
  <c r="J6" i="20"/>
  <c r="G6" i="20"/>
  <c r="D6" i="20"/>
  <c r="M5" i="20"/>
  <c r="J5" i="20"/>
  <c r="G5" i="20"/>
  <c r="D5" i="20"/>
  <c r="M4" i="20"/>
  <c r="J4" i="20"/>
  <c r="G4" i="20"/>
  <c r="D4" i="20"/>
  <c r="L2" i="20"/>
  <c r="K2" i="20"/>
  <c r="I2" i="20"/>
  <c r="H2" i="20"/>
  <c r="F2" i="20"/>
  <c r="E2" i="20"/>
  <c r="C2" i="20"/>
  <c r="B2" i="20"/>
  <c r="M29" i="19"/>
  <c r="J29" i="19"/>
  <c r="G29" i="19"/>
  <c r="D29" i="19"/>
  <c r="M28" i="19"/>
  <c r="J28" i="19"/>
  <c r="G28" i="19"/>
  <c r="D28" i="19"/>
  <c r="M27" i="19"/>
  <c r="J27" i="19"/>
  <c r="G27" i="19"/>
  <c r="D27" i="19"/>
  <c r="M26" i="19"/>
  <c r="J26" i="19"/>
  <c r="G26" i="19"/>
  <c r="D26" i="19"/>
  <c r="M25" i="19"/>
  <c r="J25" i="19"/>
  <c r="G25" i="19"/>
  <c r="D25" i="19"/>
  <c r="M24" i="19"/>
  <c r="J24" i="19"/>
  <c r="G24" i="19"/>
  <c r="D24" i="19"/>
  <c r="M23" i="19"/>
  <c r="J23" i="19"/>
  <c r="G23" i="19"/>
  <c r="D23" i="19"/>
  <c r="M22" i="19"/>
  <c r="J22" i="19"/>
  <c r="G22" i="19"/>
  <c r="D22" i="19"/>
  <c r="M21" i="19"/>
  <c r="J21" i="19"/>
  <c r="G21" i="19"/>
  <c r="D21" i="19"/>
  <c r="M20" i="19"/>
  <c r="J20" i="19"/>
  <c r="G20" i="19"/>
  <c r="D20" i="19"/>
  <c r="M19" i="19"/>
  <c r="J19" i="19"/>
  <c r="G19" i="19"/>
  <c r="D19" i="19"/>
  <c r="M18" i="19"/>
  <c r="J18" i="19"/>
  <c r="G18" i="19"/>
  <c r="D18" i="19"/>
  <c r="M17" i="19"/>
  <c r="J17" i="19"/>
  <c r="G17" i="19"/>
  <c r="D17" i="19"/>
  <c r="M16" i="19"/>
  <c r="J16" i="19"/>
  <c r="G16" i="19"/>
  <c r="D16" i="19"/>
  <c r="M15" i="19"/>
  <c r="J15" i="19"/>
  <c r="G15" i="19"/>
  <c r="D15" i="19"/>
  <c r="M14" i="19"/>
  <c r="J14" i="19"/>
  <c r="G14" i="19"/>
  <c r="D14" i="19"/>
  <c r="M13" i="19"/>
  <c r="J13" i="19"/>
  <c r="G13" i="19"/>
  <c r="D13" i="19"/>
  <c r="M12" i="19"/>
  <c r="J12" i="19"/>
  <c r="G12" i="19"/>
  <c r="D12" i="19"/>
  <c r="M11" i="19"/>
  <c r="J11" i="19"/>
  <c r="G11" i="19"/>
  <c r="D11" i="19"/>
  <c r="M10" i="19"/>
  <c r="J10" i="19"/>
  <c r="G10" i="19"/>
  <c r="D10" i="19"/>
  <c r="M9" i="19"/>
  <c r="J9" i="19"/>
  <c r="G9" i="19"/>
  <c r="D9" i="19"/>
  <c r="M8" i="19"/>
  <c r="J8" i="19"/>
  <c r="G8" i="19"/>
  <c r="D8" i="19"/>
  <c r="M7" i="19"/>
  <c r="J7" i="19"/>
  <c r="G7" i="19"/>
  <c r="D7" i="19"/>
  <c r="M6" i="19"/>
  <c r="J6" i="19"/>
  <c r="G6" i="19"/>
  <c r="D6" i="19"/>
  <c r="M5" i="19"/>
  <c r="J5" i="19"/>
  <c r="G5" i="19"/>
  <c r="D5" i="19"/>
  <c r="M4" i="19"/>
  <c r="J4" i="19"/>
  <c r="G4" i="19"/>
  <c r="D4" i="19"/>
  <c r="L2" i="19"/>
  <c r="K2" i="19"/>
  <c r="I2" i="19"/>
  <c r="H2" i="19"/>
  <c r="F2" i="19"/>
  <c r="E2" i="19"/>
  <c r="C2" i="19"/>
  <c r="B2" i="19"/>
  <c r="M29" i="18"/>
  <c r="J29" i="18"/>
  <c r="G29" i="18"/>
  <c r="D29" i="18"/>
  <c r="M28" i="18"/>
  <c r="J28" i="18"/>
  <c r="G28" i="18"/>
  <c r="D28" i="18"/>
  <c r="M27" i="18"/>
  <c r="J27" i="18"/>
  <c r="G27" i="18"/>
  <c r="D27" i="18"/>
  <c r="M26" i="18"/>
  <c r="J26" i="18"/>
  <c r="G26" i="18"/>
  <c r="D26" i="18"/>
  <c r="M25" i="18"/>
  <c r="J25" i="18"/>
  <c r="G25" i="18"/>
  <c r="D25" i="18"/>
  <c r="M24" i="18"/>
  <c r="J24" i="18"/>
  <c r="G24" i="18"/>
  <c r="D24" i="18"/>
  <c r="M23" i="18"/>
  <c r="J23" i="18"/>
  <c r="G23" i="18"/>
  <c r="D23" i="18"/>
  <c r="M22" i="18"/>
  <c r="J22" i="18"/>
  <c r="G22" i="18"/>
  <c r="D22" i="18"/>
  <c r="M21" i="18"/>
  <c r="J21" i="18"/>
  <c r="G21" i="18"/>
  <c r="D21" i="18"/>
  <c r="M20" i="18"/>
  <c r="J20" i="18"/>
  <c r="G20" i="18"/>
  <c r="D20" i="18"/>
  <c r="M19" i="18"/>
  <c r="J19" i="18"/>
  <c r="G19" i="18"/>
  <c r="D19" i="18"/>
  <c r="M18" i="18"/>
  <c r="J18" i="18"/>
  <c r="G18" i="18"/>
  <c r="D18" i="18"/>
  <c r="M17" i="18"/>
  <c r="J17" i="18"/>
  <c r="G17" i="18"/>
  <c r="D17" i="18"/>
  <c r="M16" i="18"/>
  <c r="J16" i="18"/>
  <c r="G16" i="18"/>
  <c r="D16" i="18"/>
  <c r="M15" i="18"/>
  <c r="J15" i="18"/>
  <c r="G15" i="18"/>
  <c r="D15" i="18"/>
  <c r="M14" i="18"/>
  <c r="J14" i="18"/>
  <c r="G14" i="18"/>
  <c r="D14" i="18"/>
  <c r="M13" i="18"/>
  <c r="J13" i="18"/>
  <c r="G13" i="18"/>
  <c r="D13" i="18"/>
  <c r="M12" i="18"/>
  <c r="J12" i="18"/>
  <c r="G12" i="18"/>
  <c r="D12" i="18"/>
  <c r="M11" i="18"/>
  <c r="J11" i="18"/>
  <c r="G11" i="18"/>
  <c r="D11" i="18"/>
  <c r="M10" i="18"/>
  <c r="J10" i="18"/>
  <c r="G10" i="18"/>
  <c r="D10" i="18"/>
  <c r="M9" i="18"/>
  <c r="J9" i="18"/>
  <c r="G9" i="18"/>
  <c r="D9" i="18"/>
  <c r="M8" i="18"/>
  <c r="J8" i="18"/>
  <c r="G8" i="18"/>
  <c r="D8" i="18"/>
  <c r="M7" i="18"/>
  <c r="J7" i="18"/>
  <c r="G7" i="18"/>
  <c r="D7" i="18"/>
  <c r="M6" i="18"/>
  <c r="J6" i="18"/>
  <c r="G6" i="18"/>
  <c r="D6" i="18"/>
  <c r="M5" i="18"/>
  <c r="J5" i="18"/>
  <c r="G5" i="18"/>
  <c r="D5" i="18"/>
  <c r="M4" i="18"/>
  <c r="J4" i="18"/>
  <c r="G4" i="18"/>
  <c r="D4" i="18"/>
  <c r="L2" i="18"/>
  <c r="K2" i="18"/>
  <c r="I2" i="18"/>
  <c r="H2" i="18"/>
  <c r="F2" i="18"/>
  <c r="E2" i="18"/>
  <c r="C2" i="18"/>
  <c r="B2" i="18"/>
  <c r="M29" i="17"/>
  <c r="J29" i="17"/>
  <c r="G29" i="17"/>
  <c r="D29" i="17"/>
  <c r="M28" i="17"/>
  <c r="J28" i="17"/>
  <c r="G28" i="17"/>
  <c r="D28" i="17"/>
  <c r="M27" i="17"/>
  <c r="J27" i="17"/>
  <c r="G27" i="17"/>
  <c r="D27" i="17"/>
  <c r="M26" i="17"/>
  <c r="J26" i="17"/>
  <c r="G26" i="17"/>
  <c r="D26" i="17"/>
  <c r="M25" i="17"/>
  <c r="J25" i="17"/>
  <c r="G25" i="17"/>
  <c r="D25" i="17"/>
  <c r="M24" i="17"/>
  <c r="J24" i="17"/>
  <c r="G24" i="17"/>
  <c r="D24" i="17"/>
  <c r="M23" i="17"/>
  <c r="J23" i="17"/>
  <c r="G23" i="17"/>
  <c r="D23" i="17"/>
  <c r="M22" i="17"/>
  <c r="J22" i="17"/>
  <c r="G22" i="17"/>
  <c r="D22" i="17"/>
  <c r="M21" i="17"/>
  <c r="J21" i="17"/>
  <c r="G21" i="17"/>
  <c r="D21" i="17"/>
  <c r="M20" i="17"/>
  <c r="J20" i="17"/>
  <c r="G20" i="17"/>
  <c r="D20" i="17"/>
  <c r="M19" i="17"/>
  <c r="J19" i="17"/>
  <c r="G19" i="17"/>
  <c r="D19" i="17"/>
  <c r="M18" i="17"/>
  <c r="J18" i="17"/>
  <c r="G18" i="17"/>
  <c r="D18" i="17"/>
  <c r="M17" i="17"/>
  <c r="J17" i="17"/>
  <c r="G17" i="17"/>
  <c r="D17" i="17"/>
  <c r="M16" i="17"/>
  <c r="J16" i="17"/>
  <c r="G16" i="17"/>
  <c r="D16" i="17"/>
  <c r="M15" i="17"/>
  <c r="J15" i="17"/>
  <c r="G15" i="17"/>
  <c r="D15" i="17"/>
  <c r="M14" i="17"/>
  <c r="J14" i="17"/>
  <c r="G14" i="17"/>
  <c r="D14" i="17"/>
  <c r="M13" i="17"/>
  <c r="J13" i="17"/>
  <c r="G13" i="17"/>
  <c r="D13" i="17"/>
  <c r="M12" i="17"/>
  <c r="J12" i="17"/>
  <c r="G12" i="17"/>
  <c r="D12" i="17"/>
  <c r="M11" i="17"/>
  <c r="J11" i="17"/>
  <c r="G11" i="17"/>
  <c r="D11" i="17"/>
  <c r="M10" i="17"/>
  <c r="J10" i="17"/>
  <c r="G10" i="17"/>
  <c r="D10" i="17"/>
  <c r="M9" i="17"/>
  <c r="J9" i="17"/>
  <c r="G9" i="17"/>
  <c r="D9" i="17"/>
  <c r="M8" i="17"/>
  <c r="J8" i="17"/>
  <c r="G8" i="17"/>
  <c r="D8" i="17"/>
  <c r="M7" i="17"/>
  <c r="J7" i="17"/>
  <c r="G7" i="17"/>
  <c r="D7" i="17"/>
  <c r="M6" i="17"/>
  <c r="J6" i="17"/>
  <c r="G6" i="17"/>
  <c r="D6" i="17"/>
  <c r="M5" i="17"/>
  <c r="J5" i="17"/>
  <c r="G5" i="17"/>
  <c r="D5" i="17"/>
  <c r="M4" i="17"/>
  <c r="J4" i="17"/>
  <c r="G4" i="17"/>
  <c r="D4" i="17"/>
  <c r="L2" i="17"/>
  <c r="K2" i="17"/>
  <c r="I2" i="17"/>
  <c r="H2" i="17"/>
  <c r="F2" i="17"/>
  <c r="E2" i="17"/>
  <c r="C2" i="17"/>
  <c r="B2" i="17"/>
  <c r="M29" i="16"/>
  <c r="J29" i="16"/>
  <c r="G29" i="16"/>
  <c r="D29" i="16"/>
  <c r="M28" i="16"/>
  <c r="J28" i="16"/>
  <c r="G28" i="16"/>
  <c r="D28" i="16"/>
  <c r="M27" i="16"/>
  <c r="J27" i="16"/>
  <c r="G27" i="16"/>
  <c r="D27" i="16"/>
  <c r="M26" i="16"/>
  <c r="J26" i="16"/>
  <c r="G26" i="16"/>
  <c r="D26" i="16"/>
  <c r="M25" i="16"/>
  <c r="J25" i="16"/>
  <c r="G25" i="16"/>
  <c r="D25" i="16"/>
  <c r="M24" i="16"/>
  <c r="J24" i="16"/>
  <c r="G24" i="16"/>
  <c r="D24" i="16"/>
  <c r="M23" i="16"/>
  <c r="J23" i="16"/>
  <c r="G23" i="16"/>
  <c r="D23" i="16"/>
  <c r="M22" i="16"/>
  <c r="J22" i="16"/>
  <c r="G22" i="16"/>
  <c r="D22" i="16"/>
  <c r="M21" i="16"/>
  <c r="J21" i="16"/>
  <c r="G21" i="16"/>
  <c r="D21" i="16"/>
  <c r="M20" i="16"/>
  <c r="J20" i="16"/>
  <c r="G20" i="16"/>
  <c r="D20" i="16"/>
  <c r="M19" i="16"/>
  <c r="J19" i="16"/>
  <c r="G19" i="16"/>
  <c r="D19" i="16"/>
  <c r="M18" i="16"/>
  <c r="J18" i="16"/>
  <c r="G18" i="16"/>
  <c r="D18" i="16"/>
  <c r="M17" i="16"/>
  <c r="J17" i="16"/>
  <c r="G17" i="16"/>
  <c r="D17" i="16"/>
  <c r="M16" i="16"/>
  <c r="J16" i="16"/>
  <c r="G16" i="16"/>
  <c r="D16" i="16"/>
  <c r="M15" i="16"/>
  <c r="J15" i="16"/>
  <c r="G15" i="16"/>
  <c r="D15" i="16"/>
  <c r="M14" i="16"/>
  <c r="J14" i="16"/>
  <c r="G14" i="16"/>
  <c r="D14" i="16"/>
  <c r="M13" i="16"/>
  <c r="J13" i="16"/>
  <c r="G13" i="16"/>
  <c r="D13" i="16"/>
  <c r="M12" i="16"/>
  <c r="J12" i="16"/>
  <c r="G12" i="16"/>
  <c r="D12" i="16"/>
  <c r="M11" i="16"/>
  <c r="J11" i="16"/>
  <c r="G11" i="16"/>
  <c r="D11" i="16"/>
  <c r="M10" i="16"/>
  <c r="J10" i="16"/>
  <c r="G10" i="16"/>
  <c r="D10" i="16"/>
  <c r="M9" i="16"/>
  <c r="J9" i="16"/>
  <c r="G9" i="16"/>
  <c r="D9" i="16"/>
  <c r="M8" i="16"/>
  <c r="J8" i="16"/>
  <c r="G8" i="16"/>
  <c r="D8" i="16"/>
  <c r="M7" i="16"/>
  <c r="J7" i="16"/>
  <c r="G7" i="16"/>
  <c r="D7" i="16"/>
  <c r="M6" i="16"/>
  <c r="J6" i="16"/>
  <c r="G6" i="16"/>
  <c r="D6" i="16"/>
  <c r="M5" i="16"/>
  <c r="J5" i="16"/>
  <c r="G5" i="16"/>
  <c r="D5" i="16"/>
  <c r="M4" i="16"/>
  <c r="J4" i="16"/>
  <c r="G4" i="16"/>
  <c r="D4" i="16"/>
  <c r="L2" i="16"/>
  <c r="K2" i="16"/>
  <c r="I2" i="16"/>
  <c r="H2" i="16"/>
  <c r="F2" i="16"/>
  <c r="E2" i="16"/>
  <c r="C2" i="16"/>
  <c r="B2" i="16"/>
  <c r="M29" i="15"/>
  <c r="J29" i="15"/>
  <c r="G29" i="15"/>
  <c r="D29" i="15"/>
  <c r="M28" i="15"/>
  <c r="J28" i="15"/>
  <c r="G28" i="15"/>
  <c r="D28" i="15"/>
  <c r="M27" i="15"/>
  <c r="J27" i="15"/>
  <c r="G27" i="15"/>
  <c r="D27" i="15"/>
  <c r="M26" i="15"/>
  <c r="J26" i="15"/>
  <c r="G26" i="15"/>
  <c r="D26" i="15"/>
  <c r="M25" i="15"/>
  <c r="J25" i="15"/>
  <c r="G25" i="15"/>
  <c r="D25" i="15"/>
  <c r="M24" i="15"/>
  <c r="J24" i="15"/>
  <c r="G24" i="15"/>
  <c r="D24" i="15"/>
  <c r="M23" i="15"/>
  <c r="J23" i="15"/>
  <c r="G23" i="15"/>
  <c r="D23" i="15"/>
  <c r="M22" i="15"/>
  <c r="J22" i="15"/>
  <c r="G22" i="15"/>
  <c r="D22" i="15"/>
  <c r="M21" i="15"/>
  <c r="J21" i="15"/>
  <c r="G21" i="15"/>
  <c r="D21" i="15"/>
  <c r="M20" i="15"/>
  <c r="J20" i="15"/>
  <c r="G20" i="15"/>
  <c r="D20" i="15"/>
  <c r="M19" i="15"/>
  <c r="J19" i="15"/>
  <c r="G19" i="15"/>
  <c r="D19" i="15"/>
  <c r="M18" i="15"/>
  <c r="J18" i="15"/>
  <c r="G18" i="15"/>
  <c r="D18" i="15"/>
  <c r="M17" i="15"/>
  <c r="J17" i="15"/>
  <c r="G17" i="15"/>
  <c r="D17" i="15"/>
  <c r="M16" i="15"/>
  <c r="J16" i="15"/>
  <c r="G16" i="15"/>
  <c r="D16" i="15"/>
  <c r="M15" i="15"/>
  <c r="J15" i="15"/>
  <c r="G15" i="15"/>
  <c r="D15" i="15"/>
  <c r="M14" i="15"/>
  <c r="J14" i="15"/>
  <c r="G14" i="15"/>
  <c r="D14" i="15"/>
  <c r="M13" i="15"/>
  <c r="J13" i="15"/>
  <c r="G13" i="15"/>
  <c r="D13" i="15"/>
  <c r="M12" i="15"/>
  <c r="J12" i="15"/>
  <c r="G12" i="15"/>
  <c r="D12" i="15"/>
  <c r="M11" i="15"/>
  <c r="J11" i="15"/>
  <c r="G11" i="15"/>
  <c r="D11" i="15"/>
  <c r="M10" i="15"/>
  <c r="J10" i="15"/>
  <c r="G10" i="15"/>
  <c r="D10" i="15"/>
  <c r="M9" i="15"/>
  <c r="J9" i="15"/>
  <c r="G9" i="15"/>
  <c r="D9" i="15"/>
  <c r="M8" i="15"/>
  <c r="J8" i="15"/>
  <c r="G8" i="15"/>
  <c r="D8" i="15"/>
  <c r="M7" i="15"/>
  <c r="J7" i="15"/>
  <c r="G7" i="15"/>
  <c r="D7" i="15"/>
  <c r="M6" i="15"/>
  <c r="J6" i="15"/>
  <c r="G6" i="15"/>
  <c r="D6" i="15"/>
  <c r="M5" i="15"/>
  <c r="J5" i="15"/>
  <c r="G5" i="15"/>
  <c r="D5" i="15"/>
  <c r="M4" i="15"/>
  <c r="J4" i="15"/>
  <c r="G4" i="15"/>
  <c r="D4" i="15"/>
  <c r="L2" i="15"/>
  <c r="K2" i="15"/>
  <c r="I2" i="15"/>
  <c r="H2" i="15"/>
  <c r="F2" i="15"/>
  <c r="E2" i="15"/>
  <c r="C2" i="15"/>
  <c r="B2" i="15"/>
  <c r="M29" i="14"/>
  <c r="J29" i="14"/>
  <c r="G29" i="14"/>
  <c r="D29" i="14"/>
  <c r="M28" i="14"/>
  <c r="J28" i="14"/>
  <c r="G28" i="14"/>
  <c r="D28" i="14"/>
  <c r="M27" i="14"/>
  <c r="J27" i="14"/>
  <c r="G27" i="14"/>
  <c r="D27" i="14"/>
  <c r="M26" i="14"/>
  <c r="J26" i="14"/>
  <c r="G26" i="14"/>
  <c r="D26" i="14"/>
  <c r="M25" i="14"/>
  <c r="J25" i="14"/>
  <c r="G25" i="14"/>
  <c r="D25" i="14"/>
  <c r="M24" i="14"/>
  <c r="J24" i="14"/>
  <c r="G24" i="14"/>
  <c r="D24" i="14"/>
  <c r="M23" i="14"/>
  <c r="J23" i="14"/>
  <c r="G23" i="14"/>
  <c r="D23" i="14"/>
  <c r="M22" i="14"/>
  <c r="J22" i="14"/>
  <c r="G22" i="14"/>
  <c r="D22" i="14"/>
  <c r="M21" i="14"/>
  <c r="J21" i="14"/>
  <c r="G21" i="14"/>
  <c r="D21" i="14"/>
  <c r="M20" i="14"/>
  <c r="J20" i="14"/>
  <c r="G20" i="14"/>
  <c r="D20" i="14"/>
  <c r="M19" i="14"/>
  <c r="J19" i="14"/>
  <c r="G19" i="14"/>
  <c r="D19" i="14"/>
  <c r="M18" i="14"/>
  <c r="J18" i="14"/>
  <c r="G18" i="14"/>
  <c r="D18" i="14"/>
  <c r="M17" i="14"/>
  <c r="J17" i="14"/>
  <c r="G17" i="14"/>
  <c r="D17" i="14"/>
  <c r="M16" i="14"/>
  <c r="J16" i="14"/>
  <c r="G16" i="14"/>
  <c r="D16" i="14"/>
  <c r="M15" i="14"/>
  <c r="J15" i="14"/>
  <c r="G15" i="14"/>
  <c r="D15" i="14"/>
  <c r="M14" i="14"/>
  <c r="J14" i="14"/>
  <c r="G14" i="14"/>
  <c r="D14" i="14"/>
  <c r="M13" i="14"/>
  <c r="J13" i="14"/>
  <c r="G13" i="14"/>
  <c r="D13" i="14"/>
  <c r="M12" i="14"/>
  <c r="J12" i="14"/>
  <c r="G12" i="14"/>
  <c r="D12" i="14"/>
  <c r="M11" i="14"/>
  <c r="J11" i="14"/>
  <c r="G11" i="14"/>
  <c r="D11" i="14"/>
  <c r="M10" i="14"/>
  <c r="J10" i="14"/>
  <c r="G10" i="14"/>
  <c r="D10" i="14"/>
  <c r="M9" i="14"/>
  <c r="J9" i="14"/>
  <c r="G9" i="14"/>
  <c r="D9" i="14"/>
  <c r="M8" i="14"/>
  <c r="J8" i="14"/>
  <c r="G8" i="14"/>
  <c r="D8" i="14"/>
  <c r="M7" i="14"/>
  <c r="J7" i="14"/>
  <c r="G7" i="14"/>
  <c r="D7" i="14"/>
  <c r="M6" i="14"/>
  <c r="J6" i="14"/>
  <c r="G6" i="14"/>
  <c r="D6" i="14"/>
  <c r="M5" i="14"/>
  <c r="J5" i="14"/>
  <c r="G5" i="14"/>
  <c r="D5" i="14"/>
  <c r="M4" i="14"/>
  <c r="J4" i="14"/>
  <c r="G4" i="14"/>
  <c r="D4" i="14"/>
  <c r="L2" i="14"/>
  <c r="K2" i="14"/>
  <c r="I2" i="14"/>
  <c r="H2" i="14"/>
  <c r="F2" i="14"/>
  <c r="E2" i="14"/>
  <c r="C2" i="14"/>
  <c r="B2" i="14"/>
  <c r="M29" i="13"/>
  <c r="J29" i="13"/>
  <c r="G29" i="13"/>
  <c r="D29" i="13"/>
  <c r="M28" i="13"/>
  <c r="J28" i="13"/>
  <c r="G28" i="13"/>
  <c r="D28" i="13"/>
  <c r="M27" i="13"/>
  <c r="J27" i="13"/>
  <c r="G27" i="13"/>
  <c r="D27" i="13"/>
  <c r="M26" i="13"/>
  <c r="J26" i="13"/>
  <c r="G26" i="13"/>
  <c r="D26" i="13"/>
  <c r="M25" i="13"/>
  <c r="J25" i="13"/>
  <c r="G25" i="13"/>
  <c r="D25" i="13"/>
  <c r="M24" i="13"/>
  <c r="J24" i="13"/>
  <c r="G24" i="13"/>
  <c r="D24" i="13"/>
  <c r="M23" i="13"/>
  <c r="J23" i="13"/>
  <c r="G23" i="13"/>
  <c r="D23" i="13"/>
  <c r="M22" i="13"/>
  <c r="J22" i="13"/>
  <c r="G22" i="13"/>
  <c r="D22" i="13"/>
  <c r="M21" i="13"/>
  <c r="J21" i="13"/>
  <c r="G21" i="13"/>
  <c r="D21" i="13"/>
  <c r="M20" i="13"/>
  <c r="J20" i="13"/>
  <c r="G20" i="13"/>
  <c r="D20" i="13"/>
  <c r="M19" i="13"/>
  <c r="J19" i="13"/>
  <c r="G19" i="13"/>
  <c r="D19" i="13"/>
  <c r="M18" i="13"/>
  <c r="J18" i="13"/>
  <c r="G18" i="13"/>
  <c r="D18" i="13"/>
  <c r="M17" i="13"/>
  <c r="J17" i="13"/>
  <c r="G17" i="13"/>
  <c r="D17" i="13"/>
  <c r="M16" i="13"/>
  <c r="J16" i="13"/>
  <c r="G16" i="13"/>
  <c r="D16" i="13"/>
  <c r="M15" i="13"/>
  <c r="J15" i="13"/>
  <c r="G15" i="13"/>
  <c r="D15" i="13"/>
  <c r="M14" i="13"/>
  <c r="J14" i="13"/>
  <c r="G14" i="13"/>
  <c r="D14" i="13"/>
  <c r="M13" i="13"/>
  <c r="J13" i="13"/>
  <c r="G13" i="13"/>
  <c r="D13" i="13"/>
  <c r="M12" i="13"/>
  <c r="J12" i="13"/>
  <c r="G12" i="13"/>
  <c r="D12" i="13"/>
  <c r="M11" i="13"/>
  <c r="J11" i="13"/>
  <c r="G11" i="13"/>
  <c r="D11" i="13"/>
  <c r="M10" i="13"/>
  <c r="J10" i="13"/>
  <c r="G10" i="13"/>
  <c r="D10" i="13"/>
  <c r="M9" i="13"/>
  <c r="J9" i="13"/>
  <c r="G9" i="13"/>
  <c r="D9" i="13"/>
  <c r="M8" i="13"/>
  <c r="J8" i="13"/>
  <c r="G8" i="13"/>
  <c r="D8" i="13"/>
  <c r="M7" i="13"/>
  <c r="J7" i="13"/>
  <c r="G7" i="13"/>
  <c r="D7" i="13"/>
  <c r="M6" i="13"/>
  <c r="J6" i="13"/>
  <c r="G6" i="13"/>
  <c r="D6" i="13"/>
  <c r="M5" i="13"/>
  <c r="J5" i="13"/>
  <c r="G5" i="13"/>
  <c r="D5" i="13"/>
  <c r="M4" i="13"/>
  <c r="J4" i="13"/>
  <c r="G4" i="13"/>
  <c r="D4" i="13"/>
  <c r="L2" i="13"/>
  <c r="K2" i="13"/>
  <c r="I2" i="13"/>
  <c r="H2" i="13"/>
  <c r="F2" i="13"/>
  <c r="E2" i="13"/>
  <c r="C2" i="13"/>
  <c r="B2" i="13"/>
  <c r="M29" i="12"/>
  <c r="J29" i="12"/>
  <c r="G29" i="12"/>
  <c r="D29" i="12"/>
  <c r="M28" i="12"/>
  <c r="J28" i="12"/>
  <c r="G28" i="12"/>
  <c r="D28" i="12"/>
  <c r="M27" i="12"/>
  <c r="J27" i="12"/>
  <c r="G27" i="12"/>
  <c r="D27" i="12"/>
  <c r="M26" i="12"/>
  <c r="J26" i="12"/>
  <c r="G26" i="12"/>
  <c r="D26" i="12"/>
  <c r="M25" i="12"/>
  <c r="J25" i="12"/>
  <c r="G25" i="12"/>
  <c r="D25" i="12"/>
  <c r="M24" i="12"/>
  <c r="J24" i="12"/>
  <c r="G24" i="12"/>
  <c r="D24" i="12"/>
  <c r="M23" i="12"/>
  <c r="J23" i="12"/>
  <c r="G23" i="12"/>
  <c r="D23" i="12"/>
  <c r="M22" i="12"/>
  <c r="J22" i="12"/>
  <c r="G22" i="12"/>
  <c r="D22" i="12"/>
  <c r="M21" i="12"/>
  <c r="J21" i="12"/>
  <c r="G21" i="12"/>
  <c r="D21" i="12"/>
  <c r="M20" i="12"/>
  <c r="J20" i="12"/>
  <c r="G20" i="12"/>
  <c r="D20" i="12"/>
  <c r="M19" i="12"/>
  <c r="J19" i="12"/>
  <c r="G19" i="12"/>
  <c r="D19" i="12"/>
  <c r="M18" i="12"/>
  <c r="J18" i="12"/>
  <c r="G18" i="12"/>
  <c r="D18" i="12"/>
  <c r="M17" i="12"/>
  <c r="J17" i="12"/>
  <c r="G17" i="12"/>
  <c r="D17" i="12"/>
  <c r="M16" i="12"/>
  <c r="J16" i="12"/>
  <c r="G16" i="12"/>
  <c r="D16" i="12"/>
  <c r="M15" i="12"/>
  <c r="J15" i="12"/>
  <c r="G15" i="12"/>
  <c r="D15" i="12"/>
  <c r="M14" i="12"/>
  <c r="J14" i="12"/>
  <c r="G14" i="12"/>
  <c r="D14" i="12"/>
  <c r="M13" i="12"/>
  <c r="J13" i="12"/>
  <c r="G13" i="12"/>
  <c r="D13" i="12"/>
  <c r="M12" i="12"/>
  <c r="J12" i="12"/>
  <c r="G12" i="12"/>
  <c r="D12" i="12"/>
  <c r="M11" i="12"/>
  <c r="J11" i="12"/>
  <c r="G11" i="12"/>
  <c r="D11" i="12"/>
  <c r="M10" i="12"/>
  <c r="J10" i="12"/>
  <c r="G10" i="12"/>
  <c r="D10" i="12"/>
  <c r="M9" i="12"/>
  <c r="J9" i="12"/>
  <c r="G9" i="12"/>
  <c r="D9" i="12"/>
  <c r="M8" i="12"/>
  <c r="J8" i="12"/>
  <c r="G8" i="12"/>
  <c r="D8" i="12"/>
  <c r="M7" i="12"/>
  <c r="J7" i="12"/>
  <c r="G7" i="12"/>
  <c r="D7" i="12"/>
  <c r="M6" i="12"/>
  <c r="J6" i="12"/>
  <c r="G6" i="12"/>
  <c r="D6" i="12"/>
  <c r="M5" i="12"/>
  <c r="J5" i="12"/>
  <c r="G5" i="12"/>
  <c r="D5" i="12"/>
  <c r="M4" i="12"/>
  <c r="J4" i="12"/>
  <c r="G4" i="12"/>
  <c r="D4" i="12"/>
  <c r="L2" i="12"/>
  <c r="K2" i="12"/>
  <c r="I2" i="12"/>
  <c r="H2" i="12"/>
  <c r="F2" i="12"/>
  <c r="E2" i="12"/>
  <c r="C2" i="12"/>
  <c r="B2" i="12"/>
  <c r="M29" i="11"/>
  <c r="J29" i="11"/>
  <c r="G29" i="11"/>
  <c r="D29" i="11"/>
  <c r="M28" i="11"/>
  <c r="J28" i="11"/>
  <c r="G28" i="11"/>
  <c r="D28" i="11"/>
  <c r="M27" i="11"/>
  <c r="J27" i="11"/>
  <c r="G27" i="11"/>
  <c r="D27" i="11"/>
  <c r="M26" i="11"/>
  <c r="J26" i="11"/>
  <c r="G26" i="11"/>
  <c r="D26" i="11"/>
  <c r="M25" i="11"/>
  <c r="J25" i="11"/>
  <c r="G25" i="11"/>
  <c r="D25" i="11"/>
  <c r="M24" i="11"/>
  <c r="J24" i="11"/>
  <c r="G24" i="11"/>
  <c r="D24" i="11"/>
  <c r="M23" i="11"/>
  <c r="J23" i="11"/>
  <c r="G23" i="11"/>
  <c r="D23" i="11"/>
  <c r="M22" i="11"/>
  <c r="J22" i="11"/>
  <c r="G22" i="11"/>
  <c r="D22" i="11"/>
  <c r="M21" i="11"/>
  <c r="J21" i="11"/>
  <c r="G21" i="11"/>
  <c r="D21" i="11"/>
  <c r="M20" i="11"/>
  <c r="J20" i="11"/>
  <c r="G20" i="11"/>
  <c r="D20" i="11"/>
  <c r="M19" i="11"/>
  <c r="J19" i="11"/>
  <c r="G19" i="11"/>
  <c r="D19" i="11"/>
  <c r="M18" i="11"/>
  <c r="J18" i="11"/>
  <c r="G18" i="11"/>
  <c r="D18" i="11"/>
  <c r="M17" i="11"/>
  <c r="J17" i="11"/>
  <c r="G17" i="11"/>
  <c r="D17" i="11"/>
  <c r="M16" i="11"/>
  <c r="J16" i="11"/>
  <c r="G16" i="11"/>
  <c r="D16" i="11"/>
  <c r="M15" i="11"/>
  <c r="J15" i="11"/>
  <c r="G15" i="11"/>
  <c r="D15" i="11"/>
  <c r="M14" i="11"/>
  <c r="J14" i="11"/>
  <c r="G14" i="11"/>
  <c r="D14" i="11"/>
  <c r="M13" i="11"/>
  <c r="J13" i="11"/>
  <c r="G13" i="11"/>
  <c r="D13" i="11"/>
  <c r="M12" i="11"/>
  <c r="J12" i="11"/>
  <c r="G12" i="11"/>
  <c r="D12" i="11"/>
  <c r="M11" i="11"/>
  <c r="J11" i="11"/>
  <c r="G11" i="11"/>
  <c r="D11" i="11"/>
  <c r="M10" i="11"/>
  <c r="J10" i="11"/>
  <c r="G10" i="11"/>
  <c r="D10" i="11"/>
  <c r="M9" i="11"/>
  <c r="J9" i="11"/>
  <c r="G9" i="11"/>
  <c r="D9" i="11"/>
  <c r="M8" i="11"/>
  <c r="J8" i="11"/>
  <c r="G8" i="11"/>
  <c r="D8" i="11"/>
  <c r="M7" i="11"/>
  <c r="J7" i="11"/>
  <c r="G7" i="11"/>
  <c r="D7" i="11"/>
  <c r="M6" i="11"/>
  <c r="J6" i="11"/>
  <c r="G6" i="11"/>
  <c r="D6" i="11"/>
  <c r="M5" i="11"/>
  <c r="J5" i="11"/>
  <c r="G5" i="11"/>
  <c r="D5" i="11"/>
  <c r="M4" i="11"/>
  <c r="J4" i="11"/>
  <c r="G4" i="11"/>
  <c r="D4" i="11"/>
  <c r="L2" i="11"/>
  <c r="K2" i="11"/>
  <c r="I2" i="11"/>
  <c r="H2" i="11"/>
  <c r="F2" i="11"/>
  <c r="E2" i="11"/>
  <c r="C2" i="11"/>
  <c r="B2" i="11"/>
  <c r="M29" i="10"/>
  <c r="J29" i="10"/>
  <c r="G29" i="10"/>
  <c r="D29" i="10"/>
  <c r="M28" i="10"/>
  <c r="J28" i="10"/>
  <c r="G28" i="10"/>
  <c r="D28" i="10"/>
  <c r="M27" i="10"/>
  <c r="J27" i="10"/>
  <c r="G27" i="10"/>
  <c r="D27" i="10"/>
  <c r="M26" i="10"/>
  <c r="J26" i="10"/>
  <c r="G26" i="10"/>
  <c r="D26" i="10"/>
  <c r="M25" i="10"/>
  <c r="J25" i="10"/>
  <c r="G25" i="10"/>
  <c r="D25" i="10"/>
  <c r="M24" i="10"/>
  <c r="J24" i="10"/>
  <c r="G24" i="10"/>
  <c r="D24" i="10"/>
  <c r="M23" i="10"/>
  <c r="J23" i="10"/>
  <c r="G23" i="10"/>
  <c r="D23" i="10"/>
  <c r="M22" i="10"/>
  <c r="J22" i="10"/>
  <c r="G22" i="10"/>
  <c r="D22" i="10"/>
  <c r="M21" i="10"/>
  <c r="J21" i="10"/>
  <c r="G21" i="10"/>
  <c r="D21" i="10"/>
  <c r="M20" i="10"/>
  <c r="J20" i="10"/>
  <c r="G20" i="10"/>
  <c r="D20" i="10"/>
  <c r="M19" i="10"/>
  <c r="J19" i="10"/>
  <c r="G19" i="10"/>
  <c r="D19" i="10"/>
  <c r="M18" i="10"/>
  <c r="J18" i="10"/>
  <c r="G18" i="10"/>
  <c r="D18" i="10"/>
  <c r="M17" i="10"/>
  <c r="J17" i="10"/>
  <c r="G17" i="10"/>
  <c r="D17" i="10"/>
  <c r="M16" i="10"/>
  <c r="J16" i="10"/>
  <c r="G16" i="10"/>
  <c r="D16" i="10"/>
  <c r="M15" i="10"/>
  <c r="J15" i="10"/>
  <c r="G15" i="10"/>
  <c r="D15" i="10"/>
  <c r="M14" i="10"/>
  <c r="J14" i="10"/>
  <c r="G14" i="10"/>
  <c r="D14" i="10"/>
  <c r="M13" i="10"/>
  <c r="J13" i="10"/>
  <c r="G13" i="10"/>
  <c r="D13" i="10"/>
  <c r="M12" i="10"/>
  <c r="J12" i="10"/>
  <c r="G12" i="10"/>
  <c r="D12" i="10"/>
  <c r="M11" i="10"/>
  <c r="J11" i="10"/>
  <c r="G11" i="10"/>
  <c r="D11" i="10"/>
  <c r="M10" i="10"/>
  <c r="J10" i="10"/>
  <c r="G10" i="10"/>
  <c r="D10" i="10"/>
  <c r="M9" i="10"/>
  <c r="J9" i="10"/>
  <c r="G9" i="10"/>
  <c r="D9" i="10"/>
  <c r="M8" i="10"/>
  <c r="J8" i="10"/>
  <c r="G8" i="10"/>
  <c r="D8" i="10"/>
  <c r="M7" i="10"/>
  <c r="J7" i="10"/>
  <c r="G7" i="10"/>
  <c r="D7" i="10"/>
  <c r="M6" i="10"/>
  <c r="J6" i="10"/>
  <c r="G6" i="10"/>
  <c r="D6" i="10"/>
  <c r="M5" i="10"/>
  <c r="J5" i="10"/>
  <c r="G5" i="10"/>
  <c r="D5" i="10"/>
  <c r="M4" i="10"/>
  <c r="J4" i="10"/>
  <c r="G4" i="10"/>
  <c r="D4" i="10"/>
  <c r="L2" i="10"/>
  <c r="K2" i="10"/>
  <c r="I2" i="10"/>
  <c r="H2" i="10"/>
  <c r="F2" i="10"/>
  <c r="E2" i="10"/>
  <c r="C2" i="10"/>
  <c r="B2" i="10"/>
  <c r="M29" i="9"/>
  <c r="J29" i="9"/>
  <c r="G29" i="9"/>
  <c r="D29" i="9"/>
  <c r="M28" i="9"/>
  <c r="J28" i="9"/>
  <c r="G28" i="9"/>
  <c r="D28" i="9"/>
  <c r="M27" i="9"/>
  <c r="J27" i="9"/>
  <c r="G27" i="9"/>
  <c r="D27" i="9"/>
  <c r="M26" i="9"/>
  <c r="J26" i="9"/>
  <c r="G26" i="9"/>
  <c r="D26" i="9"/>
  <c r="M25" i="9"/>
  <c r="J25" i="9"/>
  <c r="G25" i="9"/>
  <c r="D25" i="9"/>
  <c r="M24" i="9"/>
  <c r="J24" i="9"/>
  <c r="G24" i="9"/>
  <c r="D24" i="9"/>
  <c r="M23" i="9"/>
  <c r="J23" i="9"/>
  <c r="G23" i="9"/>
  <c r="D23" i="9"/>
  <c r="M22" i="9"/>
  <c r="J22" i="9"/>
  <c r="G22" i="9"/>
  <c r="D22" i="9"/>
  <c r="M21" i="9"/>
  <c r="J21" i="9"/>
  <c r="G21" i="9"/>
  <c r="D21" i="9"/>
  <c r="M20" i="9"/>
  <c r="J20" i="9"/>
  <c r="G20" i="9"/>
  <c r="D20" i="9"/>
  <c r="M19" i="9"/>
  <c r="J19" i="9"/>
  <c r="G19" i="9"/>
  <c r="D19" i="9"/>
  <c r="M18" i="9"/>
  <c r="J18" i="9"/>
  <c r="G18" i="9"/>
  <c r="D18" i="9"/>
  <c r="M17" i="9"/>
  <c r="J17" i="9"/>
  <c r="G17" i="9"/>
  <c r="D17" i="9"/>
  <c r="M16" i="9"/>
  <c r="J16" i="9"/>
  <c r="G16" i="9"/>
  <c r="D16" i="9"/>
  <c r="M15" i="9"/>
  <c r="J15" i="9"/>
  <c r="G15" i="9"/>
  <c r="D15" i="9"/>
  <c r="M14" i="9"/>
  <c r="J14" i="9"/>
  <c r="G14" i="9"/>
  <c r="D14" i="9"/>
  <c r="M13" i="9"/>
  <c r="J13" i="9"/>
  <c r="G13" i="9"/>
  <c r="D13" i="9"/>
  <c r="M12" i="9"/>
  <c r="J12" i="9"/>
  <c r="G12" i="9"/>
  <c r="D12" i="9"/>
  <c r="M11" i="9"/>
  <c r="J11" i="9"/>
  <c r="G11" i="9"/>
  <c r="D11" i="9"/>
  <c r="M10" i="9"/>
  <c r="J10" i="9"/>
  <c r="G10" i="9"/>
  <c r="D10" i="9"/>
  <c r="M9" i="9"/>
  <c r="J9" i="9"/>
  <c r="G9" i="9"/>
  <c r="D9" i="9"/>
  <c r="M8" i="9"/>
  <c r="J8" i="9"/>
  <c r="G8" i="9"/>
  <c r="D8" i="9"/>
  <c r="M7" i="9"/>
  <c r="J7" i="9"/>
  <c r="G7" i="9"/>
  <c r="D7" i="9"/>
  <c r="M6" i="9"/>
  <c r="J6" i="9"/>
  <c r="G6" i="9"/>
  <c r="D6" i="9"/>
  <c r="M5" i="9"/>
  <c r="J5" i="9"/>
  <c r="G5" i="9"/>
  <c r="D5" i="9"/>
  <c r="M4" i="9"/>
  <c r="J4" i="9"/>
  <c r="G4" i="9"/>
  <c r="D4" i="9"/>
  <c r="L2" i="9"/>
  <c r="K2" i="9"/>
  <c r="I2" i="9"/>
  <c r="H2" i="9"/>
  <c r="F2" i="9"/>
  <c r="E2" i="9"/>
  <c r="C2" i="9"/>
  <c r="B2" i="9"/>
  <c r="M29" i="8"/>
  <c r="J29" i="8"/>
  <c r="G29" i="8"/>
  <c r="D29" i="8"/>
  <c r="M28" i="8"/>
  <c r="J28" i="8"/>
  <c r="G28" i="8"/>
  <c r="D28" i="8"/>
  <c r="M27" i="8"/>
  <c r="J27" i="8"/>
  <c r="G27" i="8"/>
  <c r="D27" i="8"/>
  <c r="M26" i="8"/>
  <c r="J26" i="8"/>
  <c r="G26" i="8"/>
  <c r="D26" i="8"/>
  <c r="M25" i="8"/>
  <c r="J25" i="8"/>
  <c r="G25" i="8"/>
  <c r="D25" i="8"/>
  <c r="M24" i="8"/>
  <c r="J24" i="8"/>
  <c r="G24" i="8"/>
  <c r="D24" i="8"/>
  <c r="M23" i="8"/>
  <c r="J23" i="8"/>
  <c r="G23" i="8"/>
  <c r="D23" i="8"/>
  <c r="M22" i="8"/>
  <c r="J22" i="8"/>
  <c r="G22" i="8"/>
  <c r="D22" i="8"/>
  <c r="M21" i="8"/>
  <c r="J21" i="8"/>
  <c r="G21" i="8"/>
  <c r="D21" i="8"/>
  <c r="M20" i="8"/>
  <c r="J20" i="8"/>
  <c r="G20" i="8"/>
  <c r="D20" i="8"/>
  <c r="M19" i="8"/>
  <c r="J19" i="8"/>
  <c r="G19" i="8"/>
  <c r="D19" i="8"/>
  <c r="M18" i="8"/>
  <c r="J18" i="8"/>
  <c r="G18" i="8"/>
  <c r="D18" i="8"/>
  <c r="M17" i="8"/>
  <c r="J17" i="8"/>
  <c r="G17" i="8"/>
  <c r="D17" i="8"/>
  <c r="M16" i="8"/>
  <c r="J16" i="8"/>
  <c r="G16" i="8"/>
  <c r="D16" i="8"/>
  <c r="M15" i="8"/>
  <c r="J15" i="8"/>
  <c r="G15" i="8"/>
  <c r="D15" i="8"/>
  <c r="M14" i="8"/>
  <c r="J14" i="8"/>
  <c r="G14" i="8"/>
  <c r="D14" i="8"/>
  <c r="M13" i="8"/>
  <c r="J13" i="8"/>
  <c r="G13" i="8"/>
  <c r="D13" i="8"/>
  <c r="M12" i="8"/>
  <c r="J12" i="8"/>
  <c r="G12" i="8"/>
  <c r="D12" i="8"/>
  <c r="M11" i="8"/>
  <c r="J11" i="8"/>
  <c r="G11" i="8"/>
  <c r="D11" i="8"/>
  <c r="M10" i="8"/>
  <c r="J10" i="8"/>
  <c r="G10" i="8"/>
  <c r="D10" i="8"/>
  <c r="M9" i="8"/>
  <c r="J9" i="8"/>
  <c r="G9" i="8"/>
  <c r="D9" i="8"/>
  <c r="M8" i="8"/>
  <c r="J8" i="8"/>
  <c r="G8" i="8"/>
  <c r="D8" i="8"/>
  <c r="M7" i="8"/>
  <c r="J7" i="8"/>
  <c r="G7" i="8"/>
  <c r="D7" i="8"/>
  <c r="M6" i="8"/>
  <c r="J6" i="8"/>
  <c r="G6" i="8"/>
  <c r="D6" i="8"/>
  <c r="M5" i="8"/>
  <c r="J5" i="8"/>
  <c r="G5" i="8"/>
  <c r="D5" i="8"/>
  <c r="M4" i="8"/>
  <c r="J4" i="8"/>
  <c r="G4" i="8"/>
  <c r="D4" i="8"/>
  <c r="L2" i="8"/>
  <c r="K2" i="8"/>
  <c r="I2" i="8"/>
  <c r="H2" i="8"/>
  <c r="F2" i="8"/>
  <c r="E2" i="8"/>
  <c r="C2" i="8"/>
  <c r="B2" i="8"/>
  <c r="M29" i="7"/>
  <c r="J29" i="7"/>
  <c r="G29" i="7"/>
  <c r="D29" i="7"/>
  <c r="M28" i="7"/>
  <c r="J28" i="7"/>
  <c r="G28" i="7"/>
  <c r="D28" i="7"/>
  <c r="M27" i="7"/>
  <c r="J27" i="7"/>
  <c r="G27" i="7"/>
  <c r="D27" i="7"/>
  <c r="M26" i="7"/>
  <c r="J26" i="7"/>
  <c r="G26" i="7"/>
  <c r="D26" i="7"/>
  <c r="M25" i="7"/>
  <c r="J25" i="7"/>
  <c r="G25" i="7"/>
  <c r="D25" i="7"/>
  <c r="M24" i="7"/>
  <c r="J24" i="7"/>
  <c r="G24" i="7"/>
  <c r="D24" i="7"/>
  <c r="M23" i="7"/>
  <c r="J23" i="7"/>
  <c r="G23" i="7"/>
  <c r="D23" i="7"/>
  <c r="M22" i="7"/>
  <c r="J22" i="7"/>
  <c r="G22" i="7"/>
  <c r="D22" i="7"/>
  <c r="M21" i="7"/>
  <c r="J21" i="7"/>
  <c r="G21" i="7"/>
  <c r="D21" i="7"/>
  <c r="M20" i="7"/>
  <c r="J20" i="7"/>
  <c r="G20" i="7"/>
  <c r="D20" i="7"/>
  <c r="M19" i="7"/>
  <c r="J19" i="7"/>
  <c r="G19" i="7"/>
  <c r="D19" i="7"/>
  <c r="M18" i="7"/>
  <c r="J18" i="7"/>
  <c r="G18" i="7"/>
  <c r="D18" i="7"/>
  <c r="M17" i="7"/>
  <c r="J17" i="7"/>
  <c r="G17" i="7"/>
  <c r="D17" i="7"/>
  <c r="M16" i="7"/>
  <c r="J16" i="7"/>
  <c r="G16" i="7"/>
  <c r="D16" i="7"/>
  <c r="M15" i="7"/>
  <c r="J15" i="7"/>
  <c r="G15" i="7"/>
  <c r="D15" i="7"/>
  <c r="M14" i="7"/>
  <c r="J14" i="7"/>
  <c r="G14" i="7"/>
  <c r="D14" i="7"/>
  <c r="M13" i="7"/>
  <c r="J13" i="7"/>
  <c r="G13" i="7"/>
  <c r="D13" i="7"/>
  <c r="M12" i="7"/>
  <c r="J12" i="7"/>
  <c r="G12" i="7"/>
  <c r="D12" i="7"/>
  <c r="M11" i="7"/>
  <c r="J11" i="7"/>
  <c r="G11" i="7"/>
  <c r="D11" i="7"/>
  <c r="M10" i="7"/>
  <c r="J10" i="7"/>
  <c r="G10" i="7"/>
  <c r="D10" i="7"/>
  <c r="M9" i="7"/>
  <c r="J9" i="7"/>
  <c r="G9" i="7"/>
  <c r="D9" i="7"/>
  <c r="M8" i="7"/>
  <c r="J8" i="7"/>
  <c r="G8" i="7"/>
  <c r="D8" i="7"/>
  <c r="M7" i="7"/>
  <c r="J7" i="7"/>
  <c r="G7" i="7"/>
  <c r="D7" i="7"/>
  <c r="M6" i="7"/>
  <c r="J6" i="7"/>
  <c r="G6" i="7"/>
  <c r="D6" i="7"/>
  <c r="M5" i="7"/>
  <c r="J5" i="7"/>
  <c r="G5" i="7"/>
  <c r="D5" i="7"/>
  <c r="M4" i="7"/>
  <c r="J4" i="7"/>
  <c r="G4" i="7"/>
  <c r="D4" i="7"/>
  <c r="L2" i="7"/>
  <c r="K2" i="7"/>
  <c r="I2" i="7"/>
  <c r="H2" i="7"/>
  <c r="F2" i="7"/>
  <c r="E2" i="7"/>
  <c r="C2" i="7"/>
  <c r="B2" i="7"/>
  <c r="M29" i="6"/>
  <c r="J29" i="6"/>
  <c r="G29" i="6"/>
  <c r="D29" i="6"/>
  <c r="M28" i="6"/>
  <c r="J28" i="6"/>
  <c r="G28" i="6"/>
  <c r="D28" i="6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M7" i="6"/>
  <c r="J7" i="6"/>
  <c r="G7" i="6"/>
  <c r="D7" i="6"/>
  <c r="M6" i="6"/>
  <c r="J6" i="6"/>
  <c r="G6" i="6"/>
  <c r="D6" i="6"/>
  <c r="M5" i="6"/>
  <c r="J5" i="6"/>
  <c r="G5" i="6"/>
  <c r="D5" i="6"/>
  <c r="M4" i="6"/>
  <c r="J4" i="6"/>
  <c r="G4" i="6"/>
  <c r="D4" i="6"/>
  <c r="L2" i="6"/>
  <c r="K2" i="6"/>
  <c r="I2" i="6"/>
  <c r="H2" i="6"/>
  <c r="F2" i="6"/>
  <c r="E2" i="6"/>
  <c r="C2" i="6"/>
  <c r="B2" i="6"/>
  <c r="M29" i="5"/>
  <c r="J29" i="5"/>
  <c r="G29" i="5"/>
  <c r="D29" i="5"/>
  <c r="M28" i="5"/>
  <c r="J28" i="5"/>
  <c r="G28" i="5"/>
  <c r="D28" i="5"/>
  <c r="M27" i="5"/>
  <c r="J27" i="5"/>
  <c r="G27" i="5"/>
  <c r="D27" i="5"/>
  <c r="M26" i="5"/>
  <c r="J26" i="5"/>
  <c r="G26" i="5"/>
  <c r="D26" i="5"/>
  <c r="M25" i="5"/>
  <c r="J25" i="5"/>
  <c r="G25" i="5"/>
  <c r="D25" i="5"/>
  <c r="M24" i="5"/>
  <c r="J24" i="5"/>
  <c r="G24" i="5"/>
  <c r="D24" i="5"/>
  <c r="M23" i="5"/>
  <c r="J23" i="5"/>
  <c r="G23" i="5"/>
  <c r="D23" i="5"/>
  <c r="M22" i="5"/>
  <c r="J22" i="5"/>
  <c r="G22" i="5"/>
  <c r="D22" i="5"/>
  <c r="M21" i="5"/>
  <c r="J21" i="5"/>
  <c r="G21" i="5"/>
  <c r="D21" i="5"/>
  <c r="M20" i="5"/>
  <c r="J20" i="5"/>
  <c r="G20" i="5"/>
  <c r="D20" i="5"/>
  <c r="M19" i="5"/>
  <c r="J19" i="5"/>
  <c r="G19" i="5"/>
  <c r="D19" i="5"/>
  <c r="M18" i="5"/>
  <c r="J18" i="5"/>
  <c r="G18" i="5"/>
  <c r="D18" i="5"/>
  <c r="M17" i="5"/>
  <c r="J17" i="5"/>
  <c r="G17" i="5"/>
  <c r="D17" i="5"/>
  <c r="M16" i="5"/>
  <c r="J16" i="5"/>
  <c r="G16" i="5"/>
  <c r="D16" i="5"/>
  <c r="M15" i="5"/>
  <c r="J15" i="5"/>
  <c r="G15" i="5"/>
  <c r="D15" i="5"/>
  <c r="M14" i="5"/>
  <c r="J14" i="5"/>
  <c r="G14" i="5"/>
  <c r="D14" i="5"/>
  <c r="M13" i="5"/>
  <c r="J13" i="5"/>
  <c r="G13" i="5"/>
  <c r="D13" i="5"/>
  <c r="M12" i="5"/>
  <c r="J12" i="5"/>
  <c r="G12" i="5"/>
  <c r="D12" i="5"/>
  <c r="M11" i="5"/>
  <c r="J11" i="5"/>
  <c r="G11" i="5"/>
  <c r="D11" i="5"/>
  <c r="M10" i="5"/>
  <c r="J10" i="5"/>
  <c r="G10" i="5"/>
  <c r="D10" i="5"/>
  <c r="M9" i="5"/>
  <c r="J9" i="5"/>
  <c r="G9" i="5"/>
  <c r="D9" i="5"/>
  <c r="M8" i="5"/>
  <c r="J8" i="5"/>
  <c r="G8" i="5"/>
  <c r="D8" i="5"/>
  <c r="M7" i="5"/>
  <c r="J7" i="5"/>
  <c r="G7" i="5"/>
  <c r="D7" i="5"/>
  <c r="M6" i="5"/>
  <c r="J6" i="5"/>
  <c r="G6" i="5"/>
  <c r="D6" i="5"/>
  <c r="M5" i="5"/>
  <c r="J5" i="5"/>
  <c r="G5" i="5"/>
  <c r="D5" i="5"/>
  <c r="M4" i="5"/>
  <c r="J4" i="5"/>
  <c r="G4" i="5"/>
  <c r="D4" i="5"/>
  <c r="L2" i="5"/>
  <c r="K2" i="5"/>
  <c r="I2" i="5"/>
  <c r="H2" i="5"/>
  <c r="F2" i="5"/>
  <c r="E2" i="5"/>
  <c r="C2" i="5"/>
  <c r="B2" i="5"/>
  <c r="M29" i="4"/>
  <c r="J29" i="4"/>
  <c r="G29" i="4"/>
  <c r="D29" i="4"/>
  <c r="M28" i="4"/>
  <c r="J28" i="4"/>
  <c r="G28" i="4"/>
  <c r="D28" i="4"/>
  <c r="M27" i="4"/>
  <c r="J27" i="4"/>
  <c r="G27" i="4"/>
  <c r="D27" i="4"/>
  <c r="M26" i="4"/>
  <c r="J26" i="4"/>
  <c r="G26" i="4"/>
  <c r="D26" i="4"/>
  <c r="M25" i="4"/>
  <c r="J25" i="4"/>
  <c r="G25" i="4"/>
  <c r="D25" i="4"/>
  <c r="M24" i="4"/>
  <c r="J24" i="4"/>
  <c r="G24" i="4"/>
  <c r="D24" i="4"/>
  <c r="M23" i="4"/>
  <c r="J23" i="4"/>
  <c r="G23" i="4"/>
  <c r="D23" i="4"/>
  <c r="M22" i="4"/>
  <c r="J22" i="4"/>
  <c r="G22" i="4"/>
  <c r="D22" i="4"/>
  <c r="M21" i="4"/>
  <c r="J21" i="4"/>
  <c r="G21" i="4"/>
  <c r="D21" i="4"/>
  <c r="M20" i="4"/>
  <c r="J20" i="4"/>
  <c r="G20" i="4"/>
  <c r="D20" i="4"/>
  <c r="M19" i="4"/>
  <c r="J19" i="4"/>
  <c r="G19" i="4"/>
  <c r="D19" i="4"/>
  <c r="M18" i="4"/>
  <c r="J18" i="4"/>
  <c r="G18" i="4"/>
  <c r="D18" i="4"/>
  <c r="M17" i="4"/>
  <c r="J17" i="4"/>
  <c r="G17" i="4"/>
  <c r="D17" i="4"/>
  <c r="M16" i="4"/>
  <c r="J16" i="4"/>
  <c r="G16" i="4"/>
  <c r="D16" i="4"/>
  <c r="M15" i="4"/>
  <c r="J15" i="4"/>
  <c r="G15" i="4"/>
  <c r="D15" i="4"/>
  <c r="M14" i="4"/>
  <c r="J14" i="4"/>
  <c r="G14" i="4"/>
  <c r="D14" i="4"/>
  <c r="M13" i="4"/>
  <c r="J13" i="4"/>
  <c r="G13" i="4"/>
  <c r="D13" i="4"/>
  <c r="M12" i="4"/>
  <c r="J12" i="4"/>
  <c r="G12" i="4"/>
  <c r="D12" i="4"/>
  <c r="M11" i="4"/>
  <c r="J11" i="4"/>
  <c r="G11" i="4"/>
  <c r="D11" i="4"/>
  <c r="M10" i="4"/>
  <c r="J10" i="4"/>
  <c r="G10" i="4"/>
  <c r="D10" i="4"/>
  <c r="M9" i="4"/>
  <c r="J9" i="4"/>
  <c r="G9" i="4"/>
  <c r="D9" i="4"/>
  <c r="M8" i="4"/>
  <c r="J8" i="4"/>
  <c r="G8" i="4"/>
  <c r="D8" i="4"/>
  <c r="M7" i="4"/>
  <c r="J7" i="4"/>
  <c r="G7" i="4"/>
  <c r="D7" i="4"/>
  <c r="M6" i="4"/>
  <c r="J6" i="4"/>
  <c r="G6" i="4"/>
  <c r="D6" i="4"/>
  <c r="M5" i="4"/>
  <c r="J5" i="4"/>
  <c r="G5" i="4"/>
  <c r="D5" i="4"/>
  <c r="M4" i="4"/>
  <c r="J4" i="4"/>
  <c r="G4" i="4"/>
  <c r="D4" i="4"/>
  <c r="L2" i="4"/>
  <c r="K2" i="4"/>
  <c r="I2" i="4"/>
  <c r="H2" i="4"/>
  <c r="F2" i="4"/>
  <c r="E2" i="4"/>
  <c r="C2" i="4"/>
  <c r="B2" i="4"/>
  <c r="M29" i="3"/>
  <c r="J29" i="3"/>
  <c r="G29" i="3"/>
  <c r="D29" i="3"/>
  <c r="M28" i="3"/>
  <c r="J28" i="3"/>
  <c r="G28" i="3"/>
  <c r="D28" i="3"/>
  <c r="M27" i="3"/>
  <c r="J27" i="3"/>
  <c r="G27" i="3"/>
  <c r="D27" i="3"/>
  <c r="M26" i="3"/>
  <c r="J26" i="3"/>
  <c r="G26" i="3"/>
  <c r="D26" i="3"/>
  <c r="M25" i="3"/>
  <c r="J25" i="3"/>
  <c r="G25" i="3"/>
  <c r="D25" i="3"/>
  <c r="M24" i="3"/>
  <c r="J24" i="3"/>
  <c r="G24" i="3"/>
  <c r="D24" i="3"/>
  <c r="M23" i="3"/>
  <c r="J23" i="3"/>
  <c r="G23" i="3"/>
  <c r="D23" i="3"/>
  <c r="M22" i="3"/>
  <c r="J22" i="3"/>
  <c r="G22" i="3"/>
  <c r="D22" i="3"/>
  <c r="M21" i="3"/>
  <c r="J21" i="3"/>
  <c r="G21" i="3"/>
  <c r="D21" i="3"/>
  <c r="M20" i="3"/>
  <c r="J20" i="3"/>
  <c r="G20" i="3"/>
  <c r="D20" i="3"/>
  <c r="M19" i="3"/>
  <c r="J19" i="3"/>
  <c r="G19" i="3"/>
  <c r="D19" i="3"/>
  <c r="M18" i="3"/>
  <c r="J18" i="3"/>
  <c r="G18" i="3"/>
  <c r="D18" i="3"/>
  <c r="M17" i="3"/>
  <c r="J17" i="3"/>
  <c r="G17" i="3"/>
  <c r="D17" i="3"/>
  <c r="M16" i="3"/>
  <c r="J16" i="3"/>
  <c r="G16" i="3"/>
  <c r="D16" i="3"/>
  <c r="M15" i="3"/>
  <c r="J15" i="3"/>
  <c r="G15" i="3"/>
  <c r="D15" i="3"/>
  <c r="M14" i="3"/>
  <c r="J14" i="3"/>
  <c r="G14" i="3"/>
  <c r="D14" i="3"/>
  <c r="M13" i="3"/>
  <c r="J13" i="3"/>
  <c r="G13" i="3"/>
  <c r="D13" i="3"/>
  <c r="M12" i="3"/>
  <c r="J12" i="3"/>
  <c r="G12" i="3"/>
  <c r="D12" i="3"/>
  <c r="M11" i="3"/>
  <c r="J11" i="3"/>
  <c r="G11" i="3"/>
  <c r="D11" i="3"/>
  <c r="M10" i="3"/>
  <c r="J10" i="3"/>
  <c r="G10" i="3"/>
  <c r="D10" i="3"/>
  <c r="M9" i="3"/>
  <c r="J9" i="3"/>
  <c r="G9" i="3"/>
  <c r="D9" i="3"/>
  <c r="M8" i="3"/>
  <c r="J8" i="3"/>
  <c r="G8" i="3"/>
  <c r="D8" i="3"/>
  <c r="M7" i="3"/>
  <c r="J7" i="3"/>
  <c r="G7" i="3"/>
  <c r="D7" i="3"/>
  <c r="M6" i="3"/>
  <c r="J6" i="3"/>
  <c r="G6" i="3"/>
  <c r="D6" i="3"/>
  <c r="M5" i="3"/>
  <c r="J5" i="3"/>
  <c r="G5" i="3"/>
  <c r="D5" i="3"/>
  <c r="M4" i="3"/>
  <c r="J4" i="3"/>
  <c r="G4" i="3"/>
  <c r="D4" i="3"/>
  <c r="L2" i="3"/>
  <c r="K2" i="3"/>
  <c r="I2" i="3"/>
  <c r="H2" i="3"/>
  <c r="F2" i="3"/>
  <c r="E2" i="3"/>
  <c r="C2" i="3"/>
  <c r="B2" i="3"/>
  <c r="M29" i="2"/>
  <c r="J29" i="2"/>
  <c r="G29" i="2"/>
  <c r="D29" i="2"/>
  <c r="M28" i="2"/>
  <c r="J28" i="2"/>
  <c r="G28" i="2"/>
  <c r="D28" i="2"/>
  <c r="M27" i="2"/>
  <c r="J27" i="2"/>
  <c r="G27" i="2"/>
  <c r="D27" i="2"/>
  <c r="M26" i="2"/>
  <c r="J26" i="2"/>
  <c r="G26" i="2"/>
  <c r="D26" i="2"/>
  <c r="M25" i="2"/>
  <c r="J25" i="2"/>
  <c r="G25" i="2"/>
  <c r="D25" i="2"/>
  <c r="M24" i="2"/>
  <c r="J24" i="2"/>
  <c r="G24" i="2"/>
  <c r="D24" i="2"/>
  <c r="M23" i="2"/>
  <c r="J23" i="2"/>
  <c r="G23" i="2"/>
  <c r="D23" i="2"/>
  <c r="M22" i="2"/>
  <c r="J22" i="2"/>
  <c r="G22" i="2"/>
  <c r="D22" i="2"/>
  <c r="M21" i="2"/>
  <c r="J21" i="2"/>
  <c r="G21" i="2"/>
  <c r="D21" i="2"/>
  <c r="M20" i="2"/>
  <c r="J20" i="2"/>
  <c r="G20" i="2"/>
  <c r="D20" i="2"/>
  <c r="M19" i="2"/>
  <c r="J19" i="2"/>
  <c r="G19" i="2"/>
  <c r="D19" i="2"/>
  <c r="M18" i="2"/>
  <c r="J18" i="2"/>
  <c r="G18" i="2"/>
  <c r="D18" i="2"/>
  <c r="M17" i="2"/>
  <c r="J17" i="2"/>
  <c r="G17" i="2"/>
  <c r="D17" i="2"/>
  <c r="M16" i="2"/>
  <c r="J16" i="2"/>
  <c r="G16" i="2"/>
  <c r="D16" i="2"/>
  <c r="M15" i="2"/>
  <c r="J15" i="2"/>
  <c r="G15" i="2"/>
  <c r="D15" i="2"/>
  <c r="M14" i="2"/>
  <c r="J14" i="2"/>
  <c r="G14" i="2"/>
  <c r="D14" i="2"/>
  <c r="M13" i="2"/>
  <c r="J13" i="2"/>
  <c r="G13" i="2"/>
  <c r="D13" i="2"/>
  <c r="M12" i="2"/>
  <c r="J12" i="2"/>
  <c r="G12" i="2"/>
  <c r="D12" i="2"/>
  <c r="M11" i="2"/>
  <c r="J11" i="2"/>
  <c r="G11" i="2"/>
  <c r="D11" i="2"/>
  <c r="M10" i="2"/>
  <c r="J10" i="2"/>
  <c r="G10" i="2"/>
  <c r="D10" i="2"/>
  <c r="M9" i="2"/>
  <c r="J9" i="2"/>
  <c r="G9" i="2"/>
  <c r="D9" i="2"/>
  <c r="M8" i="2"/>
  <c r="J8" i="2"/>
  <c r="G8" i="2"/>
  <c r="D8" i="2"/>
  <c r="M7" i="2"/>
  <c r="J7" i="2"/>
  <c r="G7" i="2"/>
  <c r="D7" i="2"/>
  <c r="M6" i="2"/>
  <c r="J6" i="2"/>
  <c r="G6" i="2"/>
  <c r="D6" i="2"/>
  <c r="M5" i="2"/>
  <c r="J5" i="2"/>
  <c r="G5" i="2"/>
  <c r="D5" i="2"/>
  <c r="M4" i="2"/>
  <c r="J4" i="2"/>
  <c r="G4" i="2"/>
  <c r="D4" i="2"/>
  <c r="L2" i="2"/>
  <c r="K2" i="2"/>
  <c r="I2" i="2"/>
  <c r="H2" i="2"/>
  <c r="F2" i="2"/>
  <c r="E2" i="2"/>
  <c r="C2" i="2"/>
  <c r="B2" i="2"/>
  <c r="M31" i="1"/>
  <c r="L30" i="1"/>
  <c r="L29" i="1"/>
  <c r="L28" i="1"/>
  <c r="L27" i="1"/>
  <c r="L26" i="1"/>
  <c r="L25" i="1"/>
  <c r="L24" i="1"/>
  <c r="L23" i="1"/>
  <c r="L22" i="1"/>
  <c r="L21" i="1"/>
  <c r="L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8" i="1"/>
  <c r="I13" i="1"/>
  <c r="K31" i="1"/>
  <c r="K30" i="1"/>
  <c r="K29" i="1"/>
  <c r="K28" i="1"/>
  <c r="K27" i="1"/>
  <c r="K26" i="1"/>
  <c r="K25" i="1"/>
  <c r="K24" i="1"/>
  <c r="K23" i="1"/>
  <c r="K22" i="1"/>
  <c r="K21" i="1"/>
  <c r="K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0" i="1"/>
  <c r="J22" i="1"/>
  <c r="I18" i="1"/>
  <c r="I10" i="1"/>
  <c r="J31" i="1"/>
  <c r="I31" i="1"/>
  <c r="I30" i="1"/>
  <c r="I29" i="1"/>
  <c r="I28" i="1"/>
  <c r="I27" i="1"/>
  <c r="I26" i="1"/>
  <c r="I25" i="1"/>
  <c r="I24" i="1"/>
  <c r="I23" i="1"/>
  <c r="I22" i="1"/>
  <c r="I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I19" i="1"/>
  <c r="I9" i="1"/>
  <c r="H31" i="1"/>
  <c r="H30" i="1"/>
  <c r="H29" i="1"/>
  <c r="H28" i="1"/>
  <c r="H27" i="1"/>
  <c r="H26" i="1"/>
  <c r="H25" i="1"/>
  <c r="H24" i="1"/>
  <c r="H23" i="1"/>
  <c r="H22" i="1"/>
  <c r="H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4" i="1"/>
  <c r="J20" i="1"/>
  <c r="I11" i="1"/>
  <c r="I4" i="1"/>
  <c r="G31" i="1"/>
  <c r="G30" i="1"/>
  <c r="G29" i="1"/>
  <c r="G28" i="1"/>
  <c r="G27" i="1"/>
  <c r="G26" i="1"/>
  <c r="G25" i="1"/>
  <c r="G24" i="1"/>
  <c r="G23" i="1"/>
  <c r="G22" i="1"/>
  <c r="G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J21" i="1"/>
  <c r="I15" i="1"/>
  <c r="I5" i="1"/>
  <c r="F31" i="1"/>
  <c r="F30" i="1"/>
  <c r="F29" i="1"/>
  <c r="F28" i="1"/>
  <c r="F27" i="1"/>
  <c r="F26" i="1"/>
  <c r="F25" i="1"/>
  <c r="F24" i="1"/>
  <c r="F23" i="1"/>
  <c r="F22" i="1"/>
  <c r="F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4" i="1"/>
  <c r="M4" i="1"/>
  <c r="J24" i="1"/>
  <c r="I7" i="1"/>
  <c r="E31" i="1"/>
  <c r="E30" i="1"/>
  <c r="E29" i="1"/>
  <c r="E28" i="1"/>
  <c r="E27" i="1"/>
  <c r="E26" i="1"/>
  <c r="E25" i="1"/>
  <c r="E24" i="1"/>
  <c r="E23" i="1"/>
  <c r="E22" i="1"/>
  <c r="E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B4" i="1"/>
  <c r="J25" i="1"/>
  <c r="I17" i="1"/>
  <c r="I6" i="1"/>
  <c r="D31" i="1"/>
  <c r="D30" i="1"/>
  <c r="D29" i="1"/>
  <c r="D28" i="1"/>
  <c r="D27" i="1"/>
  <c r="D26" i="1"/>
  <c r="D25" i="1"/>
  <c r="D24" i="1"/>
  <c r="D23" i="1"/>
  <c r="D22" i="1"/>
  <c r="D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6" i="1"/>
  <c r="L4" i="1"/>
  <c r="J23" i="1"/>
  <c r="I8" i="1"/>
  <c r="C31" i="1"/>
  <c r="C30" i="1"/>
  <c r="C29" i="1"/>
  <c r="C28" i="1"/>
  <c r="C27" i="1"/>
  <c r="C26" i="1"/>
  <c r="C25" i="1"/>
  <c r="C24" i="1"/>
  <c r="C23" i="1"/>
  <c r="C22" i="1"/>
  <c r="C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" i="1"/>
  <c r="J29" i="1"/>
  <c r="I16" i="1"/>
  <c r="B31" i="1"/>
  <c r="B30" i="1"/>
  <c r="B29" i="1"/>
  <c r="B28" i="1"/>
  <c r="B27" i="1"/>
  <c r="B26" i="1"/>
  <c r="B25" i="1"/>
  <c r="B24" i="1"/>
  <c r="B23" i="1"/>
  <c r="B22" i="1"/>
  <c r="B21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J26" i="1"/>
  <c r="I12" i="1"/>
  <c r="M30" i="1"/>
  <c r="M29" i="1"/>
  <c r="M28" i="1"/>
  <c r="M27" i="1"/>
  <c r="M26" i="1"/>
  <c r="M25" i="1"/>
  <c r="M24" i="1"/>
  <c r="M23" i="1"/>
  <c r="M22" i="1"/>
  <c r="M21" i="1"/>
  <c r="M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J27" i="1"/>
  <c r="I14" i="1"/>
</calcChain>
</file>

<file path=xl/sharedStrings.xml><?xml version="1.0" encoding="utf-8"?>
<sst xmlns="http://schemas.openxmlformats.org/spreadsheetml/2006/main" count="14168" uniqueCount="4154">
  <si>
    <t>Compare FROM - TO:</t>
  </si>
  <si>
    <t>Apr 02 06_50_06</t>
  </si>
  <si>
    <t>Apr 03 06_47_02</t>
  </si>
  <si>
    <t>Meteorite</t>
  </si>
  <si>
    <t>Shadow</t>
  </si>
  <si>
    <t>Gold</t>
  </si>
  <si>
    <t>Diamond</t>
  </si>
  <si>
    <t>Card</t>
  </si>
  <si>
    <t>EPD</t>
  </si>
  <si>
    <t>GPD</t>
  </si>
  <si>
    <t>PD</t>
  </si>
  <si>
    <t>EPD2</t>
  </si>
  <si>
    <t>GPD2</t>
  </si>
  <si>
    <t>PD2</t>
  </si>
  <si>
    <t>EPD3</t>
  </si>
  <si>
    <t>GPD3</t>
  </si>
  <si>
    <t>PD3</t>
  </si>
  <si>
    <t>EPD4</t>
  </si>
  <si>
    <t>GPD4</t>
  </si>
  <si>
    <t>PD4</t>
  </si>
  <si>
    <t>Rapture Dance</t>
  </si>
  <si>
    <t>Cutthroat Insight</t>
  </si>
  <si>
    <t>Blade Borrower</t>
  </si>
  <si>
    <t>Scavenger Impling</t>
  </si>
  <si>
    <t>Stoneskin Poison</t>
  </si>
  <si>
    <t>Fighting Fair</t>
  </si>
  <si>
    <t>Guild Enforcer</t>
  </si>
  <si>
    <t>Crooked Quartermaster</t>
  </si>
  <si>
    <t>Unexpected Gift</t>
  </si>
  <si>
    <t>Witherfingers</t>
  </si>
  <si>
    <t>Mugging</t>
  </si>
  <si>
    <t>Encumbered Looter</t>
  </si>
  <si>
    <t>Candy Chain</t>
  </si>
  <si>
    <t>Sleep Dart</t>
  </si>
  <si>
    <t>Ember Oni</t>
  </si>
  <si>
    <t>Armor Lurker</t>
  </si>
  <si>
    <t>Golden Curse</t>
  </si>
  <si>
    <t>Abyss Watcher</t>
  </si>
  <si>
    <t>Patient Pickpocket</t>
  </si>
  <si>
    <t>Hunting Trap</t>
  </si>
  <si>
    <t>Lightfoot informant</t>
  </si>
  <si>
    <t>Umber Arrow</t>
  </si>
  <si>
    <t>Bound By Her Will</t>
  </si>
  <si>
    <t>Walk the Plank</t>
  </si>
  <si>
    <t>Double Dealer</t>
  </si>
  <si>
    <t>Charm</t>
  </si>
  <si>
    <t>A Toast To Peace</t>
  </si>
  <si>
    <t>Faceless Benefactor</t>
  </si>
  <si>
    <t>GODS Price:</t>
  </si>
  <si>
    <t>Totals:</t>
  </si>
  <si>
    <t>ETH</t>
  </si>
  <si>
    <t>GODS</t>
  </si>
  <si>
    <t>ETH2</t>
  </si>
  <si>
    <t>GODS2</t>
  </si>
  <si>
    <t>ETH3</t>
  </si>
  <si>
    <t>GODS3</t>
  </si>
  <si>
    <t>ETH4</t>
  </si>
  <si>
    <t>GODS4</t>
  </si>
  <si>
    <t>0,04</t>
  </si>
  <si>
    <t>0,06</t>
  </si>
  <si>
    <t>0,27</t>
  </si>
  <si>
    <t>0,42</t>
  </si>
  <si>
    <t>3,03</t>
  </si>
  <si>
    <t>2,13</t>
  </si>
  <si>
    <t>7,96</t>
  </si>
  <si>
    <t>14,53</t>
  </si>
  <si>
    <t>0,07</t>
  </si>
  <si>
    <t>0,08</t>
  </si>
  <si>
    <t>0,57</t>
  </si>
  <si>
    <t>0,55</t>
  </si>
  <si>
    <t>3,63</t>
  </si>
  <si>
    <t>3,78</t>
  </si>
  <si>
    <t>14,38</t>
  </si>
  <si>
    <t>23,61</t>
  </si>
  <si>
    <t>0,12</t>
  </si>
  <si>
    <t>0,14</t>
  </si>
  <si>
    <t>0,5</t>
  </si>
  <si>
    <t>0,58</t>
  </si>
  <si>
    <t>3,3</t>
  </si>
  <si>
    <t>3,4</t>
  </si>
  <si>
    <t>12,02</t>
  </si>
  <si>
    <t>15,18</t>
  </si>
  <si>
    <t>0,39</t>
  </si>
  <si>
    <t>0,49</t>
  </si>
  <si>
    <t>3,28</t>
  </si>
  <si>
    <t>1,34</t>
  </si>
  <si>
    <t>14,91</t>
  </si>
  <si>
    <t>14,82</t>
  </si>
  <si>
    <t>0,11</t>
  </si>
  <si>
    <t>0,13</t>
  </si>
  <si>
    <t>0,59</t>
  </si>
  <si>
    <t>1,62</t>
  </si>
  <si>
    <t>4,16</t>
  </si>
  <si>
    <t>12,12</t>
  </si>
  <si>
    <t>28,29</t>
  </si>
  <si>
    <t>0,75</t>
  </si>
  <si>
    <t>3,67</t>
  </si>
  <si>
    <t>3,49</t>
  </si>
  <si>
    <t>22,87</t>
  </si>
  <si>
    <t>42,95</t>
  </si>
  <si>
    <t>0,2</t>
  </si>
  <si>
    <t>0,22</t>
  </si>
  <si>
    <t>1,08</t>
  </si>
  <si>
    <t>1,23</t>
  </si>
  <si>
    <t>5,8</t>
  </si>
  <si>
    <t>9,12</t>
  </si>
  <si>
    <t>26,52</t>
  </si>
  <si>
    <t>36,29</t>
  </si>
  <si>
    <t>0,28</t>
  </si>
  <si>
    <t>0,3</t>
  </si>
  <si>
    <t>1,51</t>
  </si>
  <si>
    <t>6,74</t>
  </si>
  <si>
    <t>9,11</t>
  </si>
  <si>
    <t>33,15</t>
  </si>
  <si>
    <t>63,55</t>
  </si>
  <si>
    <t>0,36</t>
  </si>
  <si>
    <t>3,37</t>
  </si>
  <si>
    <t>27,2</t>
  </si>
  <si>
    <t>16,3</t>
  </si>
  <si>
    <t>95,13</t>
  </si>
  <si>
    <t>121,28</t>
  </si>
  <si>
    <t>0,35</t>
  </si>
  <si>
    <t>3,07</t>
  </si>
  <si>
    <t>3,65</t>
  </si>
  <si>
    <t>21,48</t>
  </si>
  <si>
    <t>25,71</t>
  </si>
  <si>
    <t>185,59</t>
  </si>
  <si>
    <t>0,0</t>
  </si>
  <si>
    <t>0,99</t>
  </si>
  <si>
    <t>1,15</t>
  </si>
  <si>
    <t>6,88</t>
  </si>
  <si>
    <t>12,99</t>
  </si>
  <si>
    <t>114,28</t>
  </si>
  <si>
    <t>111,18</t>
  </si>
  <si>
    <t>265,17</t>
  </si>
  <si>
    <t>2,34</t>
  </si>
  <si>
    <t>2,58</t>
  </si>
  <si>
    <t>4,93</t>
  </si>
  <si>
    <t>6,08</t>
  </si>
  <si>
    <t>19,69</t>
  </si>
  <si>
    <t>30,24</t>
  </si>
  <si>
    <t>115,94</t>
  </si>
  <si>
    <t>134,29</t>
  </si>
  <si>
    <t>1,02</t>
  </si>
  <si>
    <t>1,03</t>
  </si>
  <si>
    <t>3,71</t>
  </si>
  <si>
    <t>5,83</t>
  </si>
  <si>
    <t>23,87</t>
  </si>
  <si>
    <t>30,9</t>
  </si>
  <si>
    <t>229,71</t>
  </si>
  <si>
    <t>121,58</t>
  </si>
  <si>
    <t>0,72</t>
  </si>
  <si>
    <t>2,14</t>
  </si>
  <si>
    <t>19,3</t>
  </si>
  <si>
    <t>21,78</t>
  </si>
  <si>
    <t>82,87</t>
  </si>
  <si>
    <t>2,71</t>
  </si>
  <si>
    <t>2,8</t>
  </si>
  <si>
    <t>17,84</t>
  </si>
  <si>
    <t>80,21</t>
  </si>
  <si>
    <t>110,34</t>
  </si>
  <si>
    <t>928,11</t>
  </si>
  <si>
    <t>455,93</t>
  </si>
  <si>
    <t>0,76</t>
  </si>
  <si>
    <t>2,36</t>
  </si>
  <si>
    <t>2,84</t>
  </si>
  <si>
    <t>9,8</t>
  </si>
  <si>
    <t>19,53</t>
  </si>
  <si>
    <t>32,98</t>
  </si>
  <si>
    <t>151,98</t>
  </si>
  <si>
    <t>0,83</t>
  </si>
  <si>
    <t>4,37</t>
  </si>
  <si>
    <t>4,61</t>
  </si>
  <si>
    <t>16,92</t>
  </si>
  <si>
    <t>51,72</t>
  </si>
  <si>
    <t>57,45</t>
  </si>
  <si>
    <t>1,98</t>
  </si>
  <si>
    <t>1,92</t>
  </si>
  <si>
    <t>12,04</t>
  </si>
  <si>
    <t>15,36</t>
  </si>
  <si>
    <t>91,15</t>
  </si>
  <si>
    <t>60,79</t>
  </si>
  <si>
    <t>444,9</t>
  </si>
  <si>
    <t>425,54</t>
  </si>
  <si>
    <t>0,09</t>
  </si>
  <si>
    <t>0,32</t>
  </si>
  <si>
    <t>1,82</t>
  </si>
  <si>
    <t>2,06</t>
  </si>
  <si>
    <t>8,47</t>
  </si>
  <si>
    <t>13,35</t>
  </si>
  <si>
    <t>0,18</t>
  </si>
  <si>
    <t>0,23</t>
  </si>
  <si>
    <t>2,5</t>
  </si>
  <si>
    <t>12,26</t>
  </si>
  <si>
    <t>11,85</t>
  </si>
  <si>
    <t>132,59</t>
  </si>
  <si>
    <t>0,19</t>
  </si>
  <si>
    <t>1,21</t>
  </si>
  <si>
    <t>4,56</t>
  </si>
  <si>
    <t>9,6</t>
  </si>
  <si>
    <t>9,76</t>
  </si>
  <si>
    <t>257,2</t>
  </si>
  <si>
    <t>229,49</t>
  </si>
  <si>
    <t>2,97</t>
  </si>
  <si>
    <t>2,72</t>
  </si>
  <si>
    <t>9,94</t>
  </si>
  <si>
    <t>13,11</t>
  </si>
  <si>
    <t>0,02</t>
  </si>
  <si>
    <t>0,9</t>
  </si>
  <si>
    <t>1,04</t>
  </si>
  <si>
    <t>4,33</t>
  </si>
  <si>
    <t>10,74</t>
  </si>
  <si>
    <t>0,03</t>
  </si>
  <si>
    <t>1,91</t>
  </si>
  <si>
    <t>12,14</t>
  </si>
  <si>
    <t>7,94</t>
  </si>
  <si>
    <t>0,24</t>
  </si>
  <si>
    <t>1,1</t>
  </si>
  <si>
    <t>1,19</t>
  </si>
  <si>
    <t>5,3</t>
  </si>
  <si>
    <t>11,56</t>
  </si>
  <si>
    <t>5,92</t>
  </si>
  <si>
    <t>7,19</t>
  </si>
  <si>
    <t>18,63</t>
  </si>
  <si>
    <t>24,58</t>
  </si>
  <si>
    <t>122,36</t>
  </si>
  <si>
    <t>126,85</t>
  </si>
  <si>
    <t>414,33</t>
  </si>
  <si>
    <t>0,38</t>
  </si>
  <si>
    <t>3,11</t>
  </si>
  <si>
    <t>32,82</t>
  </si>
  <si>
    <t>71,55</t>
  </si>
  <si>
    <t>689,3</t>
  </si>
  <si>
    <t>317,63</t>
  </si>
  <si>
    <t>7,44</t>
  </si>
  <si>
    <t>7,41</t>
  </si>
  <si>
    <t>99,44</t>
  </si>
  <si>
    <t>1215,82</t>
  </si>
  <si>
    <t>0,45</t>
  </si>
  <si>
    <t>3,09</t>
  </si>
  <si>
    <t>2,26</t>
  </si>
  <si>
    <t>8,11</t>
  </si>
  <si>
    <t>15,42</t>
  </si>
  <si>
    <t>3,7</t>
  </si>
  <si>
    <t>14,65</t>
  </si>
  <si>
    <t>25,07</t>
  </si>
  <si>
    <t>0,15</t>
  </si>
  <si>
    <t>0,62</t>
  </si>
  <si>
    <t>3,38</t>
  </si>
  <si>
    <t>3,61</t>
  </si>
  <si>
    <t>12,24</t>
  </si>
  <si>
    <t>16,12</t>
  </si>
  <si>
    <t>0,44</t>
  </si>
  <si>
    <t>0,52</t>
  </si>
  <si>
    <t>3,34</t>
  </si>
  <si>
    <t>3,13</t>
  </si>
  <si>
    <t>24,32</t>
  </si>
  <si>
    <t>15,74</t>
  </si>
  <si>
    <t>0,6</t>
  </si>
  <si>
    <t>1,72</t>
  </si>
  <si>
    <t>3,36</t>
  </si>
  <si>
    <t>4,64</t>
  </si>
  <si>
    <t>12,34</t>
  </si>
  <si>
    <t>30,04</t>
  </si>
  <si>
    <t>0,8</t>
  </si>
  <si>
    <t>5,93</t>
  </si>
  <si>
    <t>3,72</t>
  </si>
  <si>
    <t>23,3</t>
  </si>
  <si>
    <t>45,6</t>
  </si>
  <si>
    <t>1,12</t>
  </si>
  <si>
    <t>1,31</t>
  </si>
  <si>
    <t>5,91</t>
  </si>
  <si>
    <t>9,68</t>
  </si>
  <si>
    <t>27,02</t>
  </si>
  <si>
    <t>38,53</t>
  </si>
  <si>
    <t>0,31</t>
  </si>
  <si>
    <t>1,52</t>
  </si>
  <si>
    <t>1,61</t>
  </si>
  <si>
    <t>6,86</t>
  </si>
  <si>
    <t>10,0</t>
  </si>
  <si>
    <t>33,77</t>
  </si>
  <si>
    <t>67,48</t>
  </si>
  <si>
    <t>0,47</t>
  </si>
  <si>
    <t>3,44</t>
  </si>
  <si>
    <t>11,14</t>
  </si>
  <si>
    <t>17,31</t>
  </si>
  <si>
    <t>96,92</t>
  </si>
  <si>
    <t>128,76</t>
  </si>
  <si>
    <t>0,34</t>
  </si>
  <si>
    <t>3,87</t>
  </si>
  <si>
    <t>21,88</t>
  </si>
  <si>
    <t>27,29</t>
  </si>
  <si>
    <t>189,08</t>
  </si>
  <si>
    <t>1,05</t>
  </si>
  <si>
    <t>7,01</t>
  </si>
  <si>
    <t>13,8</t>
  </si>
  <si>
    <t>116,44</t>
  </si>
  <si>
    <t>118,04</t>
  </si>
  <si>
    <t>270,17</t>
  </si>
  <si>
    <t>2,29</t>
  </si>
  <si>
    <t>2,49</t>
  </si>
  <si>
    <t>4,95</t>
  </si>
  <si>
    <t>6,45</t>
  </si>
  <si>
    <t>20,06</t>
  </si>
  <si>
    <t>32,11</t>
  </si>
  <si>
    <t>118,13</t>
  </si>
  <si>
    <t>142,58</t>
  </si>
  <si>
    <t>1,09</t>
  </si>
  <si>
    <t>3,81</t>
  </si>
  <si>
    <t>6,19</t>
  </si>
  <si>
    <t>32,8</t>
  </si>
  <si>
    <t>234,04</t>
  </si>
  <si>
    <t>129,09</t>
  </si>
  <si>
    <t>0,79</t>
  </si>
  <si>
    <t>2,18</t>
  </si>
  <si>
    <t>19,66</t>
  </si>
  <si>
    <t>23,12</t>
  </si>
  <si>
    <t>84,43</t>
  </si>
  <si>
    <t>2,33</t>
  </si>
  <si>
    <t>13,7</t>
  </si>
  <si>
    <t>18,95</t>
  </si>
  <si>
    <t>81,72</t>
  </si>
  <si>
    <t>117,15</t>
  </si>
  <si>
    <t>945,59</t>
  </si>
  <si>
    <t>484,07</t>
  </si>
  <si>
    <t>0,73</t>
  </si>
  <si>
    <t>2,42</t>
  </si>
  <si>
    <t>3,02</t>
  </si>
  <si>
    <t>9,99</t>
  </si>
  <si>
    <t>20,73</t>
  </si>
  <si>
    <t>33,6</t>
  </si>
  <si>
    <t>161,36</t>
  </si>
  <si>
    <t>0,84</t>
  </si>
  <si>
    <t>4,7</t>
  </si>
  <si>
    <t>17,97</t>
  </si>
  <si>
    <t>52,69</t>
  </si>
  <si>
    <t>60,99</t>
  </si>
  <si>
    <t>2,01</t>
  </si>
  <si>
    <t>2,1</t>
  </si>
  <si>
    <t>12,27</t>
  </si>
  <si>
    <t>16,31</t>
  </si>
  <si>
    <t>92,87</t>
  </si>
  <si>
    <t>64,54</t>
  </si>
  <si>
    <t>453,28</t>
  </si>
  <si>
    <t>451,8</t>
  </si>
  <si>
    <t>1,85</t>
  </si>
  <si>
    <t>2,19</t>
  </si>
  <si>
    <t>6,85</t>
  </si>
  <si>
    <t>14,17</t>
  </si>
  <si>
    <t>0,21</t>
  </si>
  <si>
    <t>0,25</t>
  </si>
  <si>
    <t>1,95</t>
  </si>
  <si>
    <t>2,62</t>
  </si>
  <si>
    <t>12,5</t>
  </si>
  <si>
    <t>12,59</t>
  </si>
  <si>
    <t>135,08</t>
  </si>
  <si>
    <t>35,5</t>
  </si>
  <si>
    <t>1,24</t>
  </si>
  <si>
    <t>4,84</t>
  </si>
  <si>
    <t>9,78</t>
  </si>
  <si>
    <t>10,36</t>
  </si>
  <si>
    <t>262,04</t>
  </si>
  <si>
    <t>243,65</t>
  </si>
  <si>
    <t>0,33</t>
  </si>
  <si>
    <t>2,9</t>
  </si>
  <si>
    <t>10,13</t>
  </si>
  <si>
    <t>13,92</t>
  </si>
  <si>
    <t>0,92</t>
  </si>
  <si>
    <t>0,93</t>
  </si>
  <si>
    <t>4,41</t>
  </si>
  <si>
    <t>11,46</t>
  </si>
  <si>
    <t>2,02</t>
  </si>
  <si>
    <t>12,37</t>
  </si>
  <si>
    <t>8,43</t>
  </si>
  <si>
    <t>0,05</t>
  </si>
  <si>
    <t>1,26</t>
  </si>
  <si>
    <t>6,75</t>
  </si>
  <si>
    <t>6,04</t>
  </si>
  <si>
    <t>7,63</t>
  </si>
  <si>
    <t>18,98</t>
  </si>
  <si>
    <t>26,1</t>
  </si>
  <si>
    <t>124,67</t>
  </si>
  <si>
    <t>134,68</t>
  </si>
  <si>
    <t>422,14</t>
  </si>
  <si>
    <t>0,43</t>
  </si>
  <si>
    <t>3,17</t>
  </si>
  <si>
    <t>2,57</t>
  </si>
  <si>
    <t>33,43</t>
  </si>
  <si>
    <t>75,97</t>
  </si>
  <si>
    <t>702,28</t>
  </si>
  <si>
    <t>337,24</t>
  </si>
  <si>
    <t>7,72</t>
  </si>
  <si>
    <t>7,87</t>
  </si>
  <si>
    <t>101,31</t>
  </si>
  <si>
    <t>1290,87</t>
  </si>
  <si>
    <t>3,32</t>
  </si>
  <si>
    <t>2,53</t>
  </si>
  <si>
    <t>9,01</t>
  </si>
  <si>
    <t>17,27</t>
  </si>
  <si>
    <t>0,64</t>
  </si>
  <si>
    <t>3,98</t>
  </si>
  <si>
    <t>4,23</t>
  </si>
  <si>
    <t>27,87</t>
  </si>
  <si>
    <t>28,21</t>
  </si>
  <si>
    <t>0,17</t>
  </si>
  <si>
    <t>0,56</t>
  </si>
  <si>
    <t>3,6</t>
  </si>
  <si>
    <t>4,05</t>
  </si>
  <si>
    <t>13,08</t>
  </si>
  <si>
    <t>18,06</t>
  </si>
  <si>
    <t>3,59</t>
  </si>
  <si>
    <t>3,58</t>
  </si>
  <si>
    <t>25,85</t>
  </si>
  <si>
    <t>17,62</t>
  </si>
  <si>
    <t>0,54</t>
  </si>
  <si>
    <t>3,57</t>
  </si>
  <si>
    <t>6,66</t>
  </si>
  <si>
    <t>16,08</t>
  </si>
  <si>
    <t>18,07</t>
  </si>
  <si>
    <t>6,34</t>
  </si>
  <si>
    <t>26,93</t>
  </si>
  <si>
    <t>51,32</t>
  </si>
  <si>
    <t>0,26</t>
  </si>
  <si>
    <t>1,28</t>
  </si>
  <si>
    <t>1,46</t>
  </si>
  <si>
    <t>6,28</t>
  </si>
  <si>
    <t>10,84</t>
  </si>
  <si>
    <t>24,3</t>
  </si>
  <si>
    <t>43,15</t>
  </si>
  <si>
    <t>1,63</t>
  </si>
  <si>
    <t>1,55</t>
  </si>
  <si>
    <t>7,33</t>
  </si>
  <si>
    <t>14,31</t>
  </si>
  <si>
    <t>35,91</t>
  </si>
  <si>
    <t>83,11</t>
  </si>
  <si>
    <t>2,35</t>
  </si>
  <si>
    <t>4,04</t>
  </si>
  <si>
    <t>11,97</t>
  </si>
  <si>
    <t>19,48</t>
  </si>
  <si>
    <t>103,05</t>
  </si>
  <si>
    <t>144,18</t>
  </si>
  <si>
    <t>4,34</t>
  </si>
  <si>
    <t>23,27</t>
  </si>
  <si>
    <t>30,56</t>
  </si>
  <si>
    <t>201,04</t>
  </si>
  <si>
    <t>1,18</t>
  </si>
  <si>
    <t>7,45</t>
  </si>
  <si>
    <t>15,45</t>
  </si>
  <si>
    <t>123,8</t>
  </si>
  <si>
    <t>132,18</t>
  </si>
  <si>
    <t>287,25</t>
  </si>
  <si>
    <t>2,64</t>
  </si>
  <si>
    <t>2,6</t>
  </si>
  <si>
    <t>5,29</t>
  </si>
  <si>
    <t>7,23</t>
  </si>
  <si>
    <t>21,33</t>
  </si>
  <si>
    <t>35,96</t>
  </si>
  <si>
    <t>125,6</t>
  </si>
  <si>
    <t>159,66</t>
  </si>
  <si>
    <t>1,14</t>
  </si>
  <si>
    <t>4,11</t>
  </si>
  <si>
    <t>6,93</t>
  </si>
  <si>
    <t>36,73</t>
  </si>
  <si>
    <t>248,84</t>
  </si>
  <si>
    <t>144,55</t>
  </si>
  <si>
    <t>0,65</t>
  </si>
  <si>
    <t>0,67</t>
  </si>
  <si>
    <t>2,32</t>
  </si>
  <si>
    <t>20,9</t>
  </si>
  <si>
    <t>25,89</t>
  </si>
  <si>
    <t>89,77</t>
  </si>
  <si>
    <t>2,83</t>
  </si>
  <si>
    <t>14,5</t>
  </si>
  <si>
    <t>21,32</t>
  </si>
  <si>
    <t>86,89</t>
  </si>
  <si>
    <t>131,17</t>
  </si>
  <si>
    <t>1005,38</t>
  </si>
  <si>
    <t>542,04</t>
  </si>
  <si>
    <t>2,59</t>
  </si>
  <si>
    <t>3,42</t>
  </si>
  <si>
    <t>10,62</t>
  </si>
  <si>
    <t>23,21</t>
  </si>
  <si>
    <t>35,73</t>
  </si>
  <si>
    <t>180,68</t>
  </si>
  <si>
    <t>5,2</t>
  </si>
  <si>
    <t>5,02</t>
  </si>
  <si>
    <t>20,12</t>
  </si>
  <si>
    <t>56,03</t>
  </si>
  <si>
    <t>68,3</t>
  </si>
  <si>
    <t>2,17</t>
  </si>
  <si>
    <t>2,51</t>
  </si>
  <si>
    <t>13,04</t>
  </si>
  <si>
    <t>18,26</t>
  </si>
  <si>
    <t>107,18</t>
  </si>
  <si>
    <t>72,27</t>
  </si>
  <si>
    <t>481,94</t>
  </si>
  <si>
    <t>505,91</t>
  </si>
  <si>
    <t>0,29</t>
  </si>
  <si>
    <t>1,97</t>
  </si>
  <si>
    <t>7,29</t>
  </si>
  <si>
    <t>15,87</t>
  </si>
  <si>
    <t>2,08</t>
  </si>
  <si>
    <t>13,29</t>
  </si>
  <si>
    <t>14,09</t>
  </si>
  <si>
    <t>143,63</t>
  </si>
  <si>
    <t>41,56</t>
  </si>
  <si>
    <t>5,42</t>
  </si>
  <si>
    <t>10,4</t>
  </si>
  <si>
    <t>11,61</t>
  </si>
  <si>
    <t>278,61</t>
  </si>
  <si>
    <t>272,83</t>
  </si>
  <si>
    <t>3,21</t>
  </si>
  <si>
    <t>3,25</t>
  </si>
  <si>
    <t>10,77</t>
  </si>
  <si>
    <t>15,58</t>
  </si>
  <si>
    <t>4,69</t>
  </si>
  <si>
    <t>5,06</t>
  </si>
  <si>
    <t>2,27</t>
  </si>
  <si>
    <t>13,15</t>
  </si>
  <si>
    <t>9,44</t>
  </si>
  <si>
    <t>0,37</t>
  </si>
  <si>
    <t>1,45</t>
  </si>
  <si>
    <t>7,18</t>
  </si>
  <si>
    <t>13,81</t>
  </si>
  <si>
    <t>6,56</t>
  </si>
  <si>
    <t>8,12</t>
  </si>
  <si>
    <t>20,18</t>
  </si>
  <si>
    <t>29,23</t>
  </si>
  <si>
    <t>132,55</t>
  </si>
  <si>
    <t>150,81</t>
  </si>
  <si>
    <t>448,83</t>
  </si>
  <si>
    <t>0,46</t>
  </si>
  <si>
    <t>3,43</t>
  </si>
  <si>
    <t>2,89</t>
  </si>
  <si>
    <t>35,55</t>
  </si>
  <si>
    <t>85,06</t>
  </si>
  <si>
    <t>746,7</t>
  </si>
  <si>
    <t>377,62</t>
  </si>
  <si>
    <t>7,7</t>
  </si>
  <si>
    <t>8,8</t>
  </si>
  <si>
    <t>102,99</t>
  </si>
  <si>
    <t>3,24</t>
  </si>
  <si>
    <t>2,47</t>
  </si>
  <si>
    <t>8,78</t>
  </si>
  <si>
    <t>16,83</t>
  </si>
  <si>
    <t>3,9</t>
  </si>
  <si>
    <t>4,12</t>
  </si>
  <si>
    <t>27,15</t>
  </si>
  <si>
    <t>27,5</t>
  </si>
  <si>
    <t>3,51</t>
  </si>
  <si>
    <t>3,95</t>
  </si>
  <si>
    <t>12,74</t>
  </si>
  <si>
    <t>17,61</t>
  </si>
  <si>
    <t>0,48</t>
  </si>
  <si>
    <t>3,5</t>
  </si>
  <si>
    <t>34,8</t>
  </si>
  <si>
    <t>17,18</t>
  </si>
  <si>
    <t>0,1</t>
  </si>
  <si>
    <t>0,69</t>
  </si>
  <si>
    <t>0,77</t>
  </si>
  <si>
    <t>3,48</t>
  </si>
  <si>
    <t>6,49</t>
  </si>
  <si>
    <t>15,66</t>
  </si>
  <si>
    <t>0,81</t>
  </si>
  <si>
    <t>3,52</t>
  </si>
  <si>
    <t>50,27</t>
  </si>
  <si>
    <t>1,27</t>
  </si>
  <si>
    <t>1,43</t>
  </si>
  <si>
    <t>6,13</t>
  </si>
  <si>
    <t>10,57</t>
  </si>
  <si>
    <t>23,67</t>
  </si>
  <si>
    <t>42,06</t>
  </si>
  <si>
    <t>1,59</t>
  </si>
  <si>
    <t>1,69</t>
  </si>
  <si>
    <t>7,14</t>
  </si>
  <si>
    <t>13,95</t>
  </si>
  <si>
    <t>34,98</t>
  </si>
  <si>
    <t>81,02</t>
  </si>
  <si>
    <t>0,4</t>
  </si>
  <si>
    <t>3,56</t>
  </si>
  <si>
    <t>3,94</t>
  </si>
  <si>
    <t>18,99</t>
  </si>
  <si>
    <t>100,39</t>
  </si>
  <si>
    <t>140,54</t>
  </si>
  <si>
    <t>22,67</t>
  </si>
  <si>
    <t>29,79</t>
  </si>
  <si>
    <t>195,84</t>
  </si>
  <si>
    <t>1,39</t>
  </si>
  <si>
    <t>7,26</t>
  </si>
  <si>
    <t>15,06</t>
  </si>
  <si>
    <t>120,6</t>
  </si>
  <si>
    <t>128,84</t>
  </si>
  <si>
    <t>279,83</t>
  </si>
  <si>
    <t>2,25</t>
  </si>
  <si>
    <t>5,05</t>
  </si>
  <si>
    <t>7,75</t>
  </si>
  <si>
    <t>20,78</t>
  </si>
  <si>
    <t>35,05</t>
  </si>
  <si>
    <t>121,09</t>
  </si>
  <si>
    <t>155,62</t>
  </si>
  <si>
    <t>0,97</t>
  </si>
  <si>
    <t>4,02</t>
  </si>
  <si>
    <t>25,18</t>
  </si>
  <si>
    <t>35,81</t>
  </si>
  <si>
    <t>242,41</t>
  </si>
  <si>
    <t>140,9</t>
  </si>
  <si>
    <t>0,63</t>
  </si>
  <si>
    <t>3,06</t>
  </si>
  <si>
    <t>4,21</t>
  </si>
  <si>
    <t>20,36</t>
  </si>
  <si>
    <t>25,24</t>
  </si>
  <si>
    <t>87,45</t>
  </si>
  <si>
    <t>14,12</t>
  </si>
  <si>
    <t>84,64</t>
  </si>
  <si>
    <t>127,86</t>
  </si>
  <si>
    <t>979,41</t>
  </si>
  <si>
    <t>528,36</t>
  </si>
  <si>
    <t>2,52</t>
  </si>
  <si>
    <t>10,35</t>
  </si>
  <si>
    <t>22,63</t>
  </si>
  <si>
    <t>176,12</t>
  </si>
  <si>
    <t>0,91</t>
  </si>
  <si>
    <t>5,07</t>
  </si>
  <si>
    <t>4,89</t>
  </si>
  <si>
    <t>19,61</t>
  </si>
  <si>
    <t>54,58</t>
  </si>
  <si>
    <t>66,57</t>
  </si>
  <si>
    <t>2,56</t>
  </si>
  <si>
    <t>12,87</t>
  </si>
  <si>
    <t>17,8</t>
  </si>
  <si>
    <t>104,41</t>
  </si>
  <si>
    <t>70,45</t>
  </si>
  <si>
    <t>469,49</t>
  </si>
  <si>
    <t>493,14</t>
  </si>
  <si>
    <t>7,1</t>
  </si>
  <si>
    <t>246,25</t>
  </si>
  <si>
    <t>2,03</t>
  </si>
  <si>
    <t>2,11</t>
  </si>
  <si>
    <t>12,94</t>
  </si>
  <si>
    <t>13,74</t>
  </si>
  <si>
    <t>139,92</t>
  </si>
  <si>
    <t>40,51</t>
  </si>
  <si>
    <t>5,28</t>
  </si>
  <si>
    <t>11,31</t>
  </si>
  <si>
    <t>271,41</t>
  </si>
  <si>
    <t>265,94</t>
  </si>
  <si>
    <t>0,41</t>
  </si>
  <si>
    <t>10,49</t>
  </si>
  <si>
    <t>15,19</t>
  </si>
  <si>
    <t>0,96</t>
  </si>
  <si>
    <t>1,01</t>
  </si>
  <si>
    <t>4,57</t>
  </si>
  <si>
    <t>2,22</t>
  </si>
  <si>
    <t>12,81</t>
  </si>
  <si>
    <t>9,21</t>
  </si>
  <si>
    <t>1,41</t>
  </si>
  <si>
    <t>7,0</t>
  </si>
  <si>
    <t>13,46</t>
  </si>
  <si>
    <t>6,47</t>
  </si>
  <si>
    <t>6,69</t>
  </si>
  <si>
    <t>28,49</t>
  </si>
  <si>
    <t>129,12</t>
  </si>
  <si>
    <t>147,0</t>
  </si>
  <si>
    <t>437,23</t>
  </si>
  <si>
    <t>34,63</t>
  </si>
  <si>
    <t>82,92</t>
  </si>
  <si>
    <t>727,4</t>
  </si>
  <si>
    <t>368,09</t>
  </si>
  <si>
    <t>7,46</t>
  </si>
  <si>
    <t>8,58</t>
  </si>
  <si>
    <t>3,29</t>
  </si>
  <si>
    <t>2,43</t>
  </si>
  <si>
    <t>8,94</t>
  </si>
  <si>
    <t>16,61</t>
  </si>
  <si>
    <t>0,53</t>
  </si>
  <si>
    <t>4,07</t>
  </si>
  <si>
    <t>27,65</t>
  </si>
  <si>
    <t>27,13</t>
  </si>
  <si>
    <t>0,66</t>
  </si>
  <si>
    <t>3,89</t>
  </si>
  <si>
    <t>12,98</t>
  </si>
  <si>
    <t>17,37</t>
  </si>
  <si>
    <t>12,15</t>
  </si>
  <si>
    <t>16,95</t>
  </si>
  <si>
    <t>0,7</t>
  </si>
  <si>
    <t>6,4</t>
  </si>
  <si>
    <t>15,95</t>
  </si>
  <si>
    <t>26,41</t>
  </si>
  <si>
    <t>0,82</t>
  </si>
  <si>
    <t>3,68</t>
  </si>
  <si>
    <t>4,01</t>
  </si>
  <si>
    <t>27,43</t>
  </si>
  <si>
    <t>29,07</t>
  </si>
  <si>
    <t>1,42</t>
  </si>
  <si>
    <t>6,26</t>
  </si>
  <si>
    <t>10,43</t>
  </si>
  <si>
    <t>27,81</t>
  </si>
  <si>
    <t>41,5</t>
  </si>
  <si>
    <t>1,64</t>
  </si>
  <si>
    <t>1,73</t>
  </si>
  <si>
    <t>7,2</t>
  </si>
  <si>
    <t>13,9</t>
  </si>
  <si>
    <t>35,62</t>
  </si>
  <si>
    <t>79,94</t>
  </si>
  <si>
    <t>0,61</t>
  </si>
  <si>
    <t>18,17</t>
  </si>
  <si>
    <t>18,74</t>
  </si>
  <si>
    <t>102,22</t>
  </si>
  <si>
    <t>138,68</t>
  </si>
  <si>
    <t>4,17</t>
  </si>
  <si>
    <t>23,08</t>
  </si>
  <si>
    <t>29,4</t>
  </si>
  <si>
    <t>199,42</t>
  </si>
  <si>
    <t>1,22</t>
  </si>
  <si>
    <t>2,98</t>
  </si>
  <si>
    <t>7,39</t>
  </si>
  <si>
    <t>14,86</t>
  </si>
  <si>
    <t>122,8</t>
  </si>
  <si>
    <t>127,13</t>
  </si>
  <si>
    <t>284,94</t>
  </si>
  <si>
    <t>5,14</t>
  </si>
  <si>
    <t>7,65</t>
  </si>
  <si>
    <t>21,16</t>
  </si>
  <si>
    <t>34,58</t>
  </si>
  <si>
    <t>121,45</t>
  </si>
  <si>
    <t>153,56</t>
  </si>
  <si>
    <t>0,98</t>
  </si>
  <si>
    <t>1,17</t>
  </si>
  <si>
    <t>4,8</t>
  </si>
  <si>
    <t>25,64</t>
  </si>
  <si>
    <t>35,33</t>
  </si>
  <si>
    <t>246,83</t>
  </si>
  <si>
    <t>139,03</t>
  </si>
  <si>
    <t>3,12</t>
  </si>
  <si>
    <t>4,15</t>
  </si>
  <si>
    <t>20,74</t>
  </si>
  <si>
    <t>24,9</t>
  </si>
  <si>
    <t>89,04</t>
  </si>
  <si>
    <t>2,91</t>
  </si>
  <si>
    <t>20,51</t>
  </si>
  <si>
    <t>86,19</t>
  </si>
  <si>
    <t>126,17</t>
  </si>
  <si>
    <t>997,28</t>
  </si>
  <si>
    <t>521,35</t>
  </si>
  <si>
    <t>0,71</t>
  </si>
  <si>
    <t>22,33</t>
  </si>
  <si>
    <t>35,44</t>
  </si>
  <si>
    <t>173,78</t>
  </si>
  <si>
    <t>5,0</t>
  </si>
  <si>
    <t>5,24</t>
  </si>
  <si>
    <t>19,35</t>
  </si>
  <si>
    <t>55,57</t>
  </si>
  <si>
    <t>65,69</t>
  </si>
  <si>
    <t>1,94</t>
  </si>
  <si>
    <t>9,24</t>
  </si>
  <si>
    <t>17,57</t>
  </si>
  <si>
    <t>106,32</t>
  </si>
  <si>
    <t>69,51</t>
  </si>
  <si>
    <t>478,06</t>
  </si>
  <si>
    <t>486,59</t>
  </si>
  <si>
    <t>1,96</t>
  </si>
  <si>
    <t>9,05</t>
  </si>
  <si>
    <t>242,98</t>
  </si>
  <si>
    <t>2,07</t>
  </si>
  <si>
    <t>13,18</t>
  </si>
  <si>
    <t>13,56</t>
  </si>
  <si>
    <t>142,47</t>
  </si>
  <si>
    <t>39,97</t>
  </si>
  <si>
    <t>5,21</t>
  </si>
  <si>
    <t>10,32</t>
  </si>
  <si>
    <t>11,16</t>
  </si>
  <si>
    <t>276,36</t>
  </si>
  <si>
    <t>262,41</t>
  </si>
  <si>
    <t>3,19</t>
  </si>
  <si>
    <t>3,39</t>
  </si>
  <si>
    <t>10,69</t>
  </si>
  <si>
    <t>14,99</t>
  </si>
  <si>
    <t>1,0</t>
  </si>
  <si>
    <t>4,65</t>
  </si>
  <si>
    <t>4,87</t>
  </si>
  <si>
    <t>1,2</t>
  </si>
  <si>
    <t>12,91</t>
  </si>
  <si>
    <t>9,08</t>
  </si>
  <si>
    <t>1,6</t>
  </si>
  <si>
    <t>7,12</t>
  </si>
  <si>
    <t>6,8</t>
  </si>
  <si>
    <t>7,84</t>
  </si>
  <si>
    <t>20,02</t>
  </si>
  <si>
    <t>28,11</t>
  </si>
  <si>
    <t>131,48</t>
  </si>
  <si>
    <t>145,05</t>
  </si>
  <si>
    <t>445,21</t>
  </si>
  <si>
    <t>35,26</t>
  </si>
  <si>
    <t>81,82</t>
  </si>
  <si>
    <t>740,68</t>
  </si>
  <si>
    <t>363,2</t>
  </si>
  <si>
    <t>7,64</t>
  </si>
  <si>
    <t>8,28</t>
  </si>
  <si>
    <t>105,26</t>
  </si>
  <si>
    <t>99,06</t>
  </si>
  <si>
    <t>3,27</t>
  </si>
  <si>
    <t>2,45</t>
  </si>
  <si>
    <t>8,91</t>
  </si>
  <si>
    <t>16,7</t>
  </si>
  <si>
    <t>3,96</t>
  </si>
  <si>
    <t>27,42</t>
  </si>
  <si>
    <t>27,28</t>
  </si>
  <si>
    <t>3,91</t>
  </si>
  <si>
    <t>17,47</t>
  </si>
  <si>
    <t>12,05</t>
  </si>
  <si>
    <t>17,04</t>
  </si>
  <si>
    <t>3,53</t>
  </si>
  <si>
    <t>6,44</t>
  </si>
  <si>
    <t>15,81</t>
  </si>
  <si>
    <t>26,56</t>
  </si>
  <si>
    <t>0,16</t>
  </si>
  <si>
    <t>3,66</t>
  </si>
  <si>
    <t>4,03</t>
  </si>
  <si>
    <t>6,2</t>
  </si>
  <si>
    <t>28,15</t>
  </si>
  <si>
    <t>41,73</t>
  </si>
  <si>
    <t>1,75</t>
  </si>
  <si>
    <t>15,34</t>
  </si>
  <si>
    <t>35,32</t>
  </si>
  <si>
    <t>80,39</t>
  </si>
  <si>
    <t>18,02</t>
  </si>
  <si>
    <t>18,84</t>
  </si>
  <si>
    <t>101,37</t>
  </si>
  <si>
    <t>139,46</t>
  </si>
  <si>
    <t>4,19</t>
  </si>
  <si>
    <t>22,89</t>
  </si>
  <si>
    <t>29,56</t>
  </si>
  <si>
    <t>197,75</t>
  </si>
  <si>
    <t>1,35</t>
  </si>
  <si>
    <t>14,94</t>
  </si>
  <si>
    <t>121,78</t>
  </si>
  <si>
    <t>127,85</t>
  </si>
  <si>
    <t>282,56</t>
  </si>
  <si>
    <t>5,1</t>
  </si>
  <si>
    <t>8,7</t>
  </si>
  <si>
    <t>18,01</t>
  </si>
  <si>
    <t>34,78</t>
  </si>
  <si>
    <t>120,43</t>
  </si>
  <si>
    <t>154,42</t>
  </si>
  <si>
    <t>4,76</t>
  </si>
  <si>
    <t>6,7</t>
  </si>
  <si>
    <t>25,43</t>
  </si>
  <si>
    <t>35,53</t>
  </si>
  <si>
    <t>244,77</t>
  </si>
  <si>
    <t>139,81</t>
  </si>
  <si>
    <t>20,56</t>
  </si>
  <si>
    <t>25,04</t>
  </si>
  <si>
    <t>88,3</t>
  </si>
  <si>
    <t>3,01</t>
  </si>
  <si>
    <t>14,33</t>
  </si>
  <si>
    <t>20,62</t>
  </si>
  <si>
    <t>94,41</t>
  </si>
  <si>
    <t>126,87</t>
  </si>
  <si>
    <t>988,96</t>
  </si>
  <si>
    <t>524,28</t>
  </si>
  <si>
    <t>3,31</t>
  </si>
  <si>
    <t>14,13</t>
  </si>
  <si>
    <t>22,45</t>
  </si>
  <si>
    <t>35,14</t>
  </si>
  <si>
    <t>174,76</t>
  </si>
  <si>
    <t>4,98</t>
  </si>
  <si>
    <t>19,46</t>
  </si>
  <si>
    <t>55,11</t>
  </si>
  <si>
    <t>66,06</t>
  </si>
  <si>
    <t>10,6</t>
  </si>
  <si>
    <t>17,67</t>
  </si>
  <si>
    <t>105,43</t>
  </si>
  <si>
    <t>69,9</t>
  </si>
  <si>
    <t>474,07</t>
  </si>
  <si>
    <t>489,32</t>
  </si>
  <si>
    <t>2,68</t>
  </si>
  <si>
    <t>9,02</t>
  </si>
  <si>
    <t>15,88</t>
  </si>
  <si>
    <t>2,05</t>
  </si>
  <si>
    <t>13,07</t>
  </si>
  <si>
    <t>13,63</t>
  </si>
  <si>
    <t>141,28</t>
  </si>
  <si>
    <t>40,19</t>
  </si>
  <si>
    <t>1,3</t>
  </si>
  <si>
    <t>10,23</t>
  </si>
  <si>
    <t>11,23</t>
  </si>
  <si>
    <t>274,06</t>
  </si>
  <si>
    <t>263,89</t>
  </si>
  <si>
    <t>3,16</t>
  </si>
  <si>
    <t>3,41</t>
  </si>
  <si>
    <t>10,95</t>
  </si>
  <si>
    <t>15,07</t>
  </si>
  <si>
    <t>4,62</t>
  </si>
  <si>
    <t>2,2</t>
  </si>
  <si>
    <t>9,14</t>
  </si>
  <si>
    <t>7,06</t>
  </si>
  <si>
    <t>13,36</t>
  </si>
  <si>
    <t>6,5</t>
  </si>
  <si>
    <t>7,13</t>
  </si>
  <si>
    <t>19,85</t>
  </si>
  <si>
    <t>28,27</t>
  </si>
  <si>
    <t>130,38</t>
  </si>
  <si>
    <t>145,86</t>
  </si>
  <si>
    <t>441,5</t>
  </si>
  <si>
    <t>34,97</t>
  </si>
  <si>
    <t>82,28</t>
  </si>
  <si>
    <t>734,5</t>
  </si>
  <si>
    <t>365,25</t>
  </si>
  <si>
    <t>7,73</t>
  </si>
  <si>
    <t>104,38</t>
  </si>
  <si>
    <t>1398,07</t>
  </si>
  <si>
    <t>9,31</t>
  </si>
  <si>
    <t>17,5</t>
  </si>
  <si>
    <t>0,68</t>
  </si>
  <si>
    <t>4,55</t>
  </si>
  <si>
    <t>28,59</t>
  </si>
  <si>
    <t>4,1</t>
  </si>
  <si>
    <t>18,31</t>
  </si>
  <si>
    <t>3,92</t>
  </si>
  <si>
    <t>11,7</t>
  </si>
  <si>
    <t>17,95</t>
  </si>
  <si>
    <t>7,05</t>
  </si>
  <si>
    <t>16,35</t>
  </si>
  <si>
    <t>27,83</t>
  </si>
  <si>
    <t>0,94</t>
  </si>
  <si>
    <t>4,29</t>
  </si>
  <si>
    <t>27,98</t>
  </si>
  <si>
    <t>42,11</t>
  </si>
  <si>
    <t>6,43</t>
  </si>
  <si>
    <t>10,93</t>
  </si>
  <si>
    <t>43,72</t>
  </si>
  <si>
    <t>5,78</t>
  </si>
  <si>
    <t>36,34</t>
  </si>
  <si>
    <t>84,23</t>
  </si>
  <si>
    <t>18,54</t>
  </si>
  <si>
    <t>19,74</t>
  </si>
  <si>
    <t>104,28</t>
  </si>
  <si>
    <t>146,12</t>
  </si>
  <si>
    <t>4,39</t>
  </si>
  <si>
    <t>23,55</t>
  </si>
  <si>
    <t>30,97</t>
  </si>
  <si>
    <t>203,44</t>
  </si>
  <si>
    <t>1,29</t>
  </si>
  <si>
    <t>1,48</t>
  </si>
  <si>
    <t>14,88</t>
  </si>
  <si>
    <t>125,28</t>
  </si>
  <si>
    <t>133,95</t>
  </si>
  <si>
    <t>290,69</t>
  </si>
  <si>
    <t>2,28</t>
  </si>
  <si>
    <t>18,44</t>
  </si>
  <si>
    <t>36,44</t>
  </si>
  <si>
    <t>123,9</t>
  </si>
  <si>
    <t>161,79</t>
  </si>
  <si>
    <t>4,96</t>
  </si>
  <si>
    <t>7,02</t>
  </si>
  <si>
    <t>26,16</t>
  </si>
  <si>
    <t>37,22</t>
  </si>
  <si>
    <t>251,82</t>
  </si>
  <si>
    <t>146,48</t>
  </si>
  <si>
    <t>3,18</t>
  </si>
  <si>
    <t>21,15</t>
  </si>
  <si>
    <t>26,24</t>
  </si>
  <si>
    <t>90,84</t>
  </si>
  <si>
    <t>21,61</t>
  </si>
  <si>
    <t>97,13</t>
  </si>
  <si>
    <t>132,93</t>
  </si>
  <si>
    <t>1017,41</t>
  </si>
  <si>
    <t>549,31</t>
  </si>
  <si>
    <t>3,47</t>
  </si>
  <si>
    <t>10,9</t>
  </si>
  <si>
    <t>23,53</t>
  </si>
  <si>
    <t>36,15</t>
  </si>
  <si>
    <t>183,1</t>
  </si>
  <si>
    <t>5,22</t>
  </si>
  <si>
    <t>5,37</t>
  </si>
  <si>
    <t>20,39</t>
  </si>
  <si>
    <t>56,7</t>
  </si>
  <si>
    <t>69,21</t>
  </si>
  <si>
    <t>12,35</t>
  </si>
  <si>
    <t>16,48</t>
  </si>
  <si>
    <t>108,46</t>
  </si>
  <si>
    <t>73,24</t>
  </si>
  <si>
    <t>487,71</t>
  </si>
  <si>
    <t>512,69</t>
  </si>
  <si>
    <t>2,0</t>
  </si>
  <si>
    <t>9,28</t>
  </si>
  <si>
    <t>16,63</t>
  </si>
  <si>
    <t>13,44</t>
  </si>
  <si>
    <t>14,28</t>
  </si>
  <si>
    <t>145,34</t>
  </si>
  <si>
    <t>5,49</t>
  </si>
  <si>
    <t>10,53</t>
  </si>
  <si>
    <t>11,76</t>
  </si>
  <si>
    <t>281,94</t>
  </si>
  <si>
    <t>276,48</t>
  </si>
  <si>
    <t>3,69</t>
  </si>
  <si>
    <t>11,26</t>
  </si>
  <si>
    <t>15,79</t>
  </si>
  <si>
    <t>1,06</t>
  </si>
  <si>
    <t>4,75</t>
  </si>
  <si>
    <t>1,36</t>
  </si>
  <si>
    <t>13,24</t>
  </si>
  <si>
    <t>9,57</t>
  </si>
  <si>
    <t>7,27</t>
  </si>
  <si>
    <t>14,0</t>
  </si>
  <si>
    <t>6,64</t>
  </si>
  <si>
    <t>8,49</t>
  </si>
  <si>
    <t>20,47</t>
  </si>
  <si>
    <t>29,62</t>
  </si>
  <si>
    <t>134,81</t>
  </si>
  <si>
    <t>152,83</t>
  </si>
  <si>
    <t>454,2</t>
  </si>
  <si>
    <t>3,54</t>
  </si>
  <si>
    <t>35,97</t>
  </si>
  <si>
    <t>86,2</t>
  </si>
  <si>
    <t>755,63</t>
  </si>
  <si>
    <t>382,68</t>
  </si>
  <si>
    <t>8,27</t>
  </si>
  <si>
    <t>8,62</t>
  </si>
  <si>
    <t>107,38</t>
  </si>
  <si>
    <t>1464,82</t>
  </si>
  <si>
    <t>3,23</t>
  </si>
  <si>
    <t>17,0</t>
  </si>
  <si>
    <t>4,0</t>
  </si>
  <si>
    <t>4,42</t>
  </si>
  <si>
    <t>27,36</t>
  </si>
  <si>
    <t>27,76</t>
  </si>
  <si>
    <t>13,19</t>
  </si>
  <si>
    <t>17,78</t>
  </si>
  <si>
    <t>4,92</t>
  </si>
  <si>
    <t>11,24</t>
  </si>
  <si>
    <t>17,52</t>
  </si>
  <si>
    <t>4,47</t>
  </si>
  <si>
    <t>15,7</t>
  </si>
  <si>
    <t>27,03</t>
  </si>
  <si>
    <t>26,87</t>
  </si>
  <si>
    <t>50,76</t>
  </si>
  <si>
    <t>1,44</t>
  </si>
  <si>
    <t>6,17</t>
  </si>
  <si>
    <t>27,91</t>
  </si>
  <si>
    <t>42,46</t>
  </si>
  <si>
    <t>1,67</t>
  </si>
  <si>
    <t>15,61</t>
  </si>
  <si>
    <t>36,09</t>
  </si>
  <si>
    <t>35,56</t>
  </si>
  <si>
    <t>22,84</t>
  </si>
  <si>
    <t>100,14</t>
  </si>
  <si>
    <t>141,9</t>
  </si>
  <si>
    <t>4,27</t>
  </si>
  <si>
    <t>22,61</t>
  </si>
  <si>
    <t>30,08</t>
  </si>
  <si>
    <t>195,36</t>
  </si>
  <si>
    <t>14,29</t>
  </si>
  <si>
    <t>15,2</t>
  </si>
  <si>
    <t>120,3</t>
  </si>
  <si>
    <t>130,08</t>
  </si>
  <si>
    <t>279,15</t>
  </si>
  <si>
    <t>4,85</t>
  </si>
  <si>
    <t>5,87</t>
  </si>
  <si>
    <t>17,7</t>
  </si>
  <si>
    <t>118,98</t>
  </si>
  <si>
    <t>157,12</t>
  </si>
  <si>
    <t>4,79</t>
  </si>
  <si>
    <t>25,12</t>
  </si>
  <si>
    <t>241,82</t>
  </si>
  <si>
    <t>142,25</t>
  </si>
  <si>
    <t>3,05</t>
  </si>
  <si>
    <t>4,25</t>
  </si>
  <si>
    <t>20,31</t>
  </si>
  <si>
    <t>25,48</t>
  </si>
  <si>
    <t>87,23</t>
  </si>
  <si>
    <t>14,23</t>
  </si>
  <si>
    <t>20,98</t>
  </si>
  <si>
    <t>93,27</t>
  </si>
  <si>
    <t>129,1</t>
  </si>
  <si>
    <t>977,01</t>
  </si>
  <si>
    <t>533,45</t>
  </si>
  <si>
    <t>14,69</t>
  </si>
  <si>
    <t>22,85</t>
  </si>
  <si>
    <t>34,72</t>
  </si>
  <si>
    <t>177,82</t>
  </si>
  <si>
    <t>5,16</t>
  </si>
  <si>
    <t>19,8</t>
  </si>
  <si>
    <t>54,44</t>
  </si>
  <si>
    <t>67,22</t>
  </si>
  <si>
    <t>11,86</t>
  </si>
  <si>
    <t>16,0</t>
  </si>
  <si>
    <t>104,16</t>
  </si>
  <si>
    <t>71,13</t>
  </si>
  <si>
    <t>468,34</t>
  </si>
  <si>
    <t>497,89</t>
  </si>
  <si>
    <t>2,93</t>
  </si>
  <si>
    <t>8,92</t>
  </si>
  <si>
    <t>16,15</t>
  </si>
  <si>
    <t>13,87</t>
  </si>
  <si>
    <t>139,57</t>
  </si>
  <si>
    <t>42,68</t>
  </si>
  <si>
    <t>5,33</t>
  </si>
  <si>
    <t>10,11</t>
  </si>
  <si>
    <t>11,42</t>
  </si>
  <si>
    <t>270,75</t>
  </si>
  <si>
    <t>268,51</t>
  </si>
  <si>
    <t>10,82</t>
  </si>
  <si>
    <t>12,63</t>
  </si>
  <si>
    <t>1,32</t>
  </si>
  <si>
    <t>12,72</t>
  </si>
  <si>
    <t>9,3</t>
  </si>
  <si>
    <t>1,25</t>
  </si>
  <si>
    <t>6,98</t>
  </si>
  <si>
    <t>13,59</t>
  </si>
  <si>
    <t>6,41</t>
  </si>
  <si>
    <t>8,32</t>
  </si>
  <si>
    <t>19,65</t>
  </si>
  <si>
    <t>28,76</t>
  </si>
  <si>
    <t>129,46</t>
  </si>
  <si>
    <t>148,42</t>
  </si>
  <si>
    <t>436,16</t>
  </si>
  <si>
    <t>34,54</t>
  </si>
  <si>
    <t>83,72</t>
  </si>
  <si>
    <t>725,62</t>
  </si>
  <si>
    <t>371,64</t>
  </si>
  <si>
    <t>7,68</t>
  </si>
  <si>
    <t>8,72</t>
  </si>
  <si>
    <t>103,12</t>
  </si>
  <si>
    <t>1422,54</t>
  </si>
  <si>
    <t>8,95</t>
  </si>
  <si>
    <t>16,97</t>
  </si>
  <si>
    <t>27,39</t>
  </si>
  <si>
    <t>27,72</t>
  </si>
  <si>
    <t>13,21</t>
  </si>
  <si>
    <t>17,75</t>
  </si>
  <si>
    <t>11,25</t>
  </si>
  <si>
    <t>17,49</t>
  </si>
  <si>
    <t>7,09</t>
  </si>
  <si>
    <t>15,72</t>
  </si>
  <si>
    <t>26,99</t>
  </si>
  <si>
    <t>26,9</t>
  </si>
  <si>
    <t>50,68</t>
  </si>
  <si>
    <t>6,18</t>
  </si>
  <si>
    <t>27,95</t>
  </si>
  <si>
    <t>42,4</t>
  </si>
  <si>
    <t>15,59</t>
  </si>
  <si>
    <t>36,13</t>
  </si>
  <si>
    <t>35,51</t>
  </si>
  <si>
    <t>3,97</t>
  </si>
  <si>
    <t>17,82</t>
  </si>
  <si>
    <t>22,81</t>
  </si>
  <si>
    <t>100,25</t>
  </si>
  <si>
    <t>141,69</t>
  </si>
  <si>
    <t>4,26</t>
  </si>
  <si>
    <t>22,64</t>
  </si>
  <si>
    <t>30,03</t>
  </si>
  <si>
    <t>195,58</t>
  </si>
  <si>
    <t>120,44</t>
  </si>
  <si>
    <t>129,9</t>
  </si>
  <si>
    <t>279,45</t>
  </si>
  <si>
    <t>4,86</t>
  </si>
  <si>
    <t>5,86</t>
  </si>
  <si>
    <t>17,72</t>
  </si>
  <si>
    <t>119,11</t>
  </si>
  <si>
    <t>156,9</t>
  </si>
  <si>
    <t>6,84</t>
  </si>
  <si>
    <t>25,15</t>
  </si>
  <si>
    <t>36,1</t>
  </si>
  <si>
    <t>242,08</t>
  </si>
  <si>
    <t>142,05</t>
  </si>
  <si>
    <t>4,24</t>
  </si>
  <si>
    <t>20,34</t>
  </si>
  <si>
    <t>25,45</t>
  </si>
  <si>
    <t>87,33</t>
  </si>
  <si>
    <t>3,55</t>
  </si>
  <si>
    <t>14,25</t>
  </si>
  <si>
    <t>20,95</t>
  </si>
  <si>
    <t>93,38</t>
  </si>
  <si>
    <t>128,91</t>
  </si>
  <si>
    <t>978,09</t>
  </si>
  <si>
    <t>532,69</t>
  </si>
  <si>
    <t>14,71</t>
  </si>
  <si>
    <t>34,76</t>
  </si>
  <si>
    <t>177,56</t>
  </si>
  <si>
    <t>19,77</t>
  </si>
  <si>
    <t>54,5</t>
  </si>
  <si>
    <t>67,12</t>
  </si>
  <si>
    <t>11,88</t>
  </si>
  <si>
    <t>15,98</t>
  </si>
  <si>
    <t>104,27</t>
  </si>
  <si>
    <t>71,03</t>
  </si>
  <si>
    <t>468,86</t>
  </si>
  <si>
    <t>497,18</t>
  </si>
  <si>
    <t>8,93</t>
  </si>
  <si>
    <t>16,13</t>
  </si>
  <si>
    <t>12,92</t>
  </si>
  <si>
    <t>13,85</t>
  </si>
  <si>
    <t>139,73</t>
  </si>
  <si>
    <t>42,62</t>
  </si>
  <si>
    <t>10,12</t>
  </si>
  <si>
    <t>11,41</t>
  </si>
  <si>
    <t>271,05</t>
  </si>
  <si>
    <t>268,12</t>
  </si>
  <si>
    <t>3,46</t>
  </si>
  <si>
    <t>10,83</t>
  </si>
  <si>
    <t>15,32</t>
  </si>
  <si>
    <t>12,61</t>
  </si>
  <si>
    <t>12,73</t>
  </si>
  <si>
    <t>6,99</t>
  </si>
  <si>
    <t>13,58</t>
  </si>
  <si>
    <t>6,42</t>
  </si>
  <si>
    <t>8,31</t>
  </si>
  <si>
    <t>19,68</t>
  </si>
  <si>
    <t>28,72</t>
  </si>
  <si>
    <t>148,2</t>
  </si>
  <si>
    <t>436,65</t>
  </si>
  <si>
    <t>83,6</t>
  </si>
  <si>
    <t>726,42</t>
  </si>
  <si>
    <t>371,11</t>
  </si>
  <si>
    <t>7,69</t>
  </si>
  <si>
    <t>103,23</t>
  </si>
  <si>
    <t>1420,5</t>
  </si>
  <si>
    <t>3,08</t>
  </si>
  <si>
    <t>8,57</t>
  </si>
  <si>
    <t>15,44</t>
  </si>
  <si>
    <t>3,83</t>
  </si>
  <si>
    <t>26,11</t>
  </si>
  <si>
    <t>25,22</t>
  </si>
  <si>
    <t>3,62</t>
  </si>
  <si>
    <t>11,99</t>
  </si>
  <si>
    <t>0,51</t>
  </si>
  <si>
    <t>3,88</t>
  </si>
  <si>
    <t>10,72</t>
  </si>
  <si>
    <t>1,78</t>
  </si>
  <si>
    <t>22,41</t>
  </si>
  <si>
    <t>24,55</t>
  </si>
  <si>
    <t>46,11</t>
  </si>
  <si>
    <t>1,16</t>
  </si>
  <si>
    <t>9,64</t>
  </si>
  <si>
    <t>26,64</t>
  </si>
  <si>
    <t>38,58</t>
  </si>
  <si>
    <t>6,87</t>
  </si>
  <si>
    <t>14,18</t>
  </si>
  <si>
    <t>34,44</t>
  </si>
  <si>
    <t>74,31</t>
  </si>
  <si>
    <t>16,99</t>
  </si>
  <si>
    <t>20,75</t>
  </si>
  <si>
    <t>95,57</t>
  </si>
  <si>
    <t>4,36</t>
  </si>
  <si>
    <t>21,58</t>
  </si>
  <si>
    <t>27,32</t>
  </si>
  <si>
    <t>186,45</t>
  </si>
  <si>
    <t>2,77</t>
  </si>
  <si>
    <t>13,64</t>
  </si>
  <si>
    <t>114,81</t>
  </si>
  <si>
    <t>118,17</t>
  </si>
  <si>
    <t>266,4</t>
  </si>
  <si>
    <t>4,83</t>
  </si>
  <si>
    <t>16,9</t>
  </si>
  <si>
    <t>32,15</t>
  </si>
  <si>
    <t>113,55</t>
  </si>
  <si>
    <t>142,74</t>
  </si>
  <si>
    <t>1,07</t>
  </si>
  <si>
    <t>4,6</t>
  </si>
  <si>
    <t>6,23</t>
  </si>
  <si>
    <t>23,86</t>
  </si>
  <si>
    <t>32,84</t>
  </si>
  <si>
    <t>230,78</t>
  </si>
  <si>
    <t>129,23</t>
  </si>
  <si>
    <t>2,66</t>
  </si>
  <si>
    <t>3,86</t>
  </si>
  <si>
    <t>23,15</t>
  </si>
  <si>
    <t>83,25</t>
  </si>
  <si>
    <t>2,75</t>
  </si>
  <si>
    <t>19,06</t>
  </si>
  <si>
    <t>89,02</t>
  </si>
  <si>
    <t>117,28</t>
  </si>
  <si>
    <t>932,42</t>
  </si>
  <si>
    <t>484,61</t>
  </si>
  <si>
    <t>20,76</t>
  </si>
  <si>
    <t>33,13</t>
  </si>
  <si>
    <t>161,54</t>
  </si>
  <si>
    <t>0,86</t>
  </si>
  <si>
    <t>17,99</t>
  </si>
  <si>
    <t>51,96</t>
  </si>
  <si>
    <t>61,06</t>
  </si>
  <si>
    <t>2,39</t>
  </si>
  <si>
    <t>12,25</t>
  </si>
  <si>
    <t>14,54</t>
  </si>
  <si>
    <t>99,4</t>
  </si>
  <si>
    <t>80,77</t>
  </si>
  <si>
    <t>446,96</t>
  </si>
  <si>
    <t>452,3</t>
  </si>
  <si>
    <t>1,86</t>
  </si>
  <si>
    <t>6,63</t>
  </si>
  <si>
    <t>14,68</t>
  </si>
  <si>
    <t>1,93</t>
  </si>
  <si>
    <t>12,6</t>
  </si>
  <si>
    <t>133,2</t>
  </si>
  <si>
    <t>40,38</t>
  </si>
  <si>
    <t>9,65</t>
  </si>
  <si>
    <t>10,38</t>
  </si>
  <si>
    <t>258,39</t>
  </si>
  <si>
    <t>243,92</t>
  </si>
  <si>
    <t>4,35</t>
  </si>
  <si>
    <t>11,47</t>
  </si>
  <si>
    <t>8,44</t>
  </si>
  <si>
    <t>1,49</t>
  </si>
  <si>
    <t>7,76</t>
  </si>
  <si>
    <t>18,87</t>
  </si>
  <si>
    <t>26,13</t>
  </si>
  <si>
    <t>123,55</t>
  </si>
  <si>
    <t>134,83</t>
  </si>
  <si>
    <t>416,26</t>
  </si>
  <si>
    <t>76,05</t>
  </si>
  <si>
    <t>692,5</t>
  </si>
  <si>
    <t>337,61</t>
  </si>
  <si>
    <t>7,66</t>
  </si>
  <si>
    <t>1292,3</t>
  </si>
  <si>
    <t>3,26</t>
  </si>
  <si>
    <t>16,06</t>
  </si>
  <si>
    <t>4,06</t>
  </si>
  <si>
    <t>4,18</t>
  </si>
  <si>
    <t>26,22</t>
  </si>
  <si>
    <t>3,76</t>
  </si>
  <si>
    <t>12,69</t>
  </si>
  <si>
    <t>16,79</t>
  </si>
  <si>
    <t>4,68</t>
  </si>
  <si>
    <t>11,67</t>
  </si>
  <si>
    <t>20,16</t>
  </si>
  <si>
    <t>0,78</t>
  </si>
  <si>
    <t>4,54</t>
  </si>
  <si>
    <t>23,73</t>
  </si>
  <si>
    <t>25,53</t>
  </si>
  <si>
    <t>4,46</t>
  </si>
  <si>
    <t>47,94</t>
  </si>
  <si>
    <t>1,37</t>
  </si>
  <si>
    <t>10,03</t>
  </si>
  <si>
    <t>40,11</t>
  </si>
  <si>
    <t>1,68</t>
  </si>
  <si>
    <t>1,5</t>
  </si>
  <si>
    <t>14,75</t>
  </si>
  <si>
    <t>36,47</t>
  </si>
  <si>
    <t>77,26</t>
  </si>
  <si>
    <t>3,8</t>
  </si>
  <si>
    <t>101,54</t>
  </si>
  <si>
    <t>134,03</t>
  </si>
  <si>
    <t>4,53</t>
  </si>
  <si>
    <t>28,41</t>
  </si>
  <si>
    <t>197,41</t>
  </si>
  <si>
    <t>14,44</t>
  </si>
  <si>
    <t>14,36</t>
  </si>
  <si>
    <t>121,56</t>
  </si>
  <si>
    <t>122,87</t>
  </si>
  <si>
    <t>282,07</t>
  </si>
  <si>
    <t>5,54</t>
  </si>
  <si>
    <t>17,89</t>
  </si>
  <si>
    <t>33,42</t>
  </si>
  <si>
    <t>120,22</t>
  </si>
  <si>
    <t>25,26</t>
  </si>
  <si>
    <t>34,15</t>
  </si>
  <si>
    <t>244,35</t>
  </si>
  <si>
    <t>134,37</t>
  </si>
  <si>
    <t>2,82</t>
  </si>
  <si>
    <t>20,84</t>
  </si>
  <si>
    <t>24,07</t>
  </si>
  <si>
    <t>88,15</t>
  </si>
  <si>
    <t>9,67</t>
  </si>
  <si>
    <t>15,14</t>
  </si>
  <si>
    <t>70,52</t>
  </si>
  <si>
    <t>121,94</t>
  </si>
  <si>
    <t>987,23</t>
  </si>
  <si>
    <t>503,88</t>
  </si>
  <si>
    <t>14,95</t>
  </si>
  <si>
    <t>35,08</t>
  </si>
  <si>
    <t>167,96</t>
  </si>
  <si>
    <t>18,7</t>
  </si>
  <si>
    <t>55,01</t>
  </si>
  <si>
    <t>63,49</t>
  </si>
  <si>
    <t>12,97</t>
  </si>
  <si>
    <t>15,12</t>
  </si>
  <si>
    <t>105,25</t>
  </si>
  <si>
    <t>83,98</t>
  </si>
  <si>
    <t>473,24</t>
  </si>
  <si>
    <t>470,29</t>
  </si>
  <si>
    <t>15,26</t>
  </si>
  <si>
    <t>10,58</t>
  </si>
  <si>
    <t>15,51</t>
  </si>
  <si>
    <t>141,03</t>
  </si>
  <si>
    <t>41,99</t>
  </si>
  <si>
    <t>5,04</t>
  </si>
  <si>
    <t>10,22</t>
  </si>
  <si>
    <t>10,79</t>
  </si>
  <si>
    <t>273,58</t>
  </si>
  <si>
    <t>253,62</t>
  </si>
  <si>
    <t>13,76</t>
  </si>
  <si>
    <t>14,56</t>
  </si>
  <si>
    <t>1,33</t>
  </si>
  <si>
    <t>12,84</t>
  </si>
  <si>
    <t>19,98</t>
  </si>
  <si>
    <t>27,17</t>
  </si>
  <si>
    <t>130,81</t>
  </si>
  <si>
    <t>140,19</t>
  </si>
  <si>
    <t>440,73</t>
  </si>
  <si>
    <t>79,08</t>
  </si>
  <si>
    <t>733,21</t>
  </si>
  <si>
    <t>351,04</t>
  </si>
  <si>
    <t>1343,69</t>
  </si>
  <si>
    <t>3,22</t>
  </si>
  <si>
    <t>15,64</t>
  </si>
  <si>
    <t>27,31</t>
  </si>
  <si>
    <t>25,42</t>
  </si>
  <si>
    <t>12,54</t>
  </si>
  <si>
    <t>16,28</t>
  </si>
  <si>
    <t>11,53</t>
  </si>
  <si>
    <t>19,54</t>
  </si>
  <si>
    <t>4,48</t>
  </si>
  <si>
    <t>6,81</t>
  </si>
  <si>
    <t>23,44</t>
  </si>
  <si>
    <t>24,75</t>
  </si>
  <si>
    <t>0,87</t>
  </si>
  <si>
    <t>1,13</t>
  </si>
  <si>
    <t>4,32</t>
  </si>
  <si>
    <t>26,82</t>
  </si>
  <si>
    <t>46,48</t>
  </si>
  <si>
    <t>9,72</t>
  </si>
  <si>
    <t>27,86</t>
  </si>
  <si>
    <t>38,88</t>
  </si>
  <si>
    <t>1,66</t>
  </si>
  <si>
    <t>14,3</t>
  </si>
  <si>
    <t>36,02</t>
  </si>
  <si>
    <t>74,9</t>
  </si>
  <si>
    <t>28,9</t>
  </si>
  <si>
    <t>20,92</t>
  </si>
  <si>
    <t>100,31</t>
  </si>
  <si>
    <t>129,93</t>
  </si>
  <si>
    <t>4,4</t>
  </si>
  <si>
    <t>22,57</t>
  </si>
  <si>
    <t>27,54</t>
  </si>
  <si>
    <t>195,01</t>
  </si>
  <si>
    <t>1,38</t>
  </si>
  <si>
    <t>2,81</t>
  </si>
  <si>
    <t>14,27</t>
  </si>
  <si>
    <t>120,09</t>
  </si>
  <si>
    <t>278,64</t>
  </si>
  <si>
    <t>1,99</t>
  </si>
  <si>
    <t>5,03</t>
  </si>
  <si>
    <t>6,07</t>
  </si>
  <si>
    <t>32,4</t>
  </si>
  <si>
    <t>118,76</t>
  </si>
  <si>
    <t>143,87</t>
  </si>
  <si>
    <t>6,27</t>
  </si>
  <si>
    <t>24,95</t>
  </si>
  <si>
    <t>30,78</t>
  </si>
  <si>
    <t>241,38</t>
  </si>
  <si>
    <t>130,26</t>
  </si>
  <si>
    <t>2,79</t>
  </si>
  <si>
    <t>20,58</t>
  </si>
  <si>
    <t>23,33</t>
  </si>
  <si>
    <t>87,07</t>
  </si>
  <si>
    <t>9,55</t>
  </si>
  <si>
    <t>14,78</t>
  </si>
  <si>
    <t>69,66</t>
  </si>
  <si>
    <t>118,21</t>
  </si>
  <si>
    <t>975,23</t>
  </si>
  <si>
    <t>488,47</t>
  </si>
  <si>
    <t>2,61</t>
  </si>
  <si>
    <t>3,14</t>
  </si>
  <si>
    <t>14,77</t>
  </si>
  <si>
    <t>31,35</t>
  </si>
  <si>
    <t>162,82</t>
  </si>
  <si>
    <t>5,15</t>
  </si>
  <si>
    <t>18,13</t>
  </si>
  <si>
    <t>54,34</t>
  </si>
  <si>
    <t>61,55</t>
  </si>
  <si>
    <t>2,31</t>
  </si>
  <si>
    <t>2,41</t>
  </si>
  <si>
    <t>12,82</t>
  </si>
  <si>
    <t>11,4</t>
  </si>
  <si>
    <t>103,97</t>
  </si>
  <si>
    <t>54,06</t>
  </si>
  <si>
    <t>467,49</t>
  </si>
  <si>
    <t>455,9</t>
  </si>
  <si>
    <t>6,97</t>
  </si>
  <si>
    <t>14,79</t>
  </si>
  <si>
    <t>10,45</t>
  </si>
  <si>
    <t>15,03</t>
  </si>
  <si>
    <t>139,32</t>
  </si>
  <si>
    <t>42,33</t>
  </si>
  <si>
    <t>4,88</t>
  </si>
  <si>
    <t>10,09</t>
  </si>
  <si>
    <t>10,46</t>
  </si>
  <si>
    <t>270,25</t>
  </si>
  <si>
    <t>245,86</t>
  </si>
  <si>
    <t>14,11</t>
  </si>
  <si>
    <t>11,62</t>
  </si>
  <si>
    <t>8,51</t>
  </si>
  <si>
    <t>12,45</t>
  </si>
  <si>
    <t>7,9</t>
  </si>
  <si>
    <t>26,34</t>
  </si>
  <si>
    <t>129,22</t>
  </si>
  <si>
    <t>135,9</t>
  </si>
  <si>
    <t>435,37</t>
  </si>
  <si>
    <t>34,66</t>
  </si>
  <si>
    <t>76,66</t>
  </si>
  <si>
    <t>724,3</t>
  </si>
  <si>
    <t>340,3</t>
  </si>
  <si>
    <t>8,38</t>
  </si>
  <si>
    <t>1302,58</t>
  </si>
  <si>
    <t>2,37</t>
  </si>
  <si>
    <t>7,93</t>
  </si>
  <si>
    <t>14,42</t>
  </si>
  <si>
    <t>3,73</t>
  </si>
  <si>
    <t>24,05</t>
  </si>
  <si>
    <t>23,43</t>
  </si>
  <si>
    <t>11,04</t>
  </si>
  <si>
    <t>15,01</t>
  </si>
  <si>
    <t>10,16</t>
  </si>
  <si>
    <t>20,65</t>
  </si>
  <si>
    <t>3,35</t>
  </si>
  <si>
    <t>23,62</t>
  </si>
  <si>
    <t>43,06</t>
  </si>
  <si>
    <t>5,46</t>
  </si>
  <si>
    <t>8,96</t>
  </si>
  <si>
    <t>24,54</t>
  </si>
  <si>
    <t>35,84</t>
  </si>
  <si>
    <t>1,47</t>
  </si>
  <si>
    <t>6,39</t>
  </si>
  <si>
    <t>31,72</t>
  </si>
  <si>
    <t>69,05</t>
  </si>
  <si>
    <t>19,28</t>
  </si>
  <si>
    <t>88,34</t>
  </si>
  <si>
    <t>119,78</t>
  </si>
  <si>
    <t>19,88</t>
  </si>
  <si>
    <t>25,39</t>
  </si>
  <si>
    <t>171,73</t>
  </si>
  <si>
    <t>12,56</t>
  </si>
  <si>
    <t>12,83</t>
  </si>
  <si>
    <t>105,75</t>
  </si>
  <si>
    <t>109,81</t>
  </si>
  <si>
    <t>245,38</t>
  </si>
  <si>
    <t>5,6</t>
  </si>
  <si>
    <t>29,87</t>
  </si>
  <si>
    <t>104,59</t>
  </si>
  <si>
    <t>132,64</t>
  </si>
  <si>
    <t>5,76</t>
  </si>
  <si>
    <t>21,97</t>
  </si>
  <si>
    <t>28,38</t>
  </si>
  <si>
    <t>212,56</t>
  </si>
  <si>
    <t>120,08</t>
  </si>
  <si>
    <t>21,51</t>
  </si>
  <si>
    <t>76,68</t>
  </si>
  <si>
    <t>8,46</t>
  </si>
  <si>
    <t>13,61</t>
  </si>
  <si>
    <t>61,34</t>
  </si>
  <si>
    <t>108,98</t>
  </si>
  <si>
    <t>858,81</t>
  </si>
  <si>
    <t>450,31</t>
  </si>
  <si>
    <t>13,09</t>
  </si>
  <si>
    <t>19,29</t>
  </si>
  <si>
    <t>30,52</t>
  </si>
  <si>
    <t>150,1</t>
  </si>
  <si>
    <t>4,28</t>
  </si>
  <si>
    <t>16,71</t>
  </si>
  <si>
    <t>47,86</t>
  </si>
  <si>
    <t>56,74</t>
  </si>
  <si>
    <t>2,3</t>
  </si>
  <si>
    <t>11,35</t>
  </si>
  <si>
    <t>10,51</t>
  </si>
  <si>
    <t>91,56</t>
  </si>
  <si>
    <t>47,79</t>
  </si>
  <si>
    <t>411,68</t>
  </si>
  <si>
    <t>420,29</t>
  </si>
  <si>
    <t>1,71</t>
  </si>
  <si>
    <t>1,79</t>
  </si>
  <si>
    <t>9,2</t>
  </si>
  <si>
    <t>13,86</t>
  </si>
  <si>
    <t>122,69</t>
  </si>
  <si>
    <t>39,03</t>
  </si>
  <si>
    <t>4,5</t>
  </si>
  <si>
    <t>8,89</t>
  </si>
  <si>
    <t>237,99</t>
  </si>
  <si>
    <t>226,66</t>
  </si>
  <si>
    <t>2,96</t>
  </si>
  <si>
    <t>13,01</t>
  </si>
  <si>
    <t>6,0</t>
  </si>
  <si>
    <t>7,85</t>
  </si>
  <si>
    <t>11,48</t>
  </si>
  <si>
    <t>7,28</t>
  </si>
  <si>
    <t>17,38</t>
  </si>
  <si>
    <t>24,28</t>
  </si>
  <si>
    <t>113,8</t>
  </si>
  <si>
    <t>125,29</t>
  </si>
  <si>
    <t>383,4</t>
  </si>
  <si>
    <t>3,04</t>
  </si>
  <si>
    <t>2,94</t>
  </si>
  <si>
    <t>46,13</t>
  </si>
  <si>
    <t>70,67</t>
  </si>
  <si>
    <t>637,84</t>
  </si>
  <si>
    <t>313,72</t>
  </si>
  <si>
    <t>1200,84</t>
  </si>
  <si>
    <t>8,74</t>
  </si>
  <si>
    <t>15,22</t>
  </si>
  <si>
    <t>26,49</t>
  </si>
  <si>
    <t>24,74</t>
  </si>
  <si>
    <t>12,16</t>
  </si>
  <si>
    <t>15,84</t>
  </si>
  <si>
    <t>4,22</t>
  </si>
  <si>
    <t>11,19</t>
  </si>
  <si>
    <t>19,02</t>
  </si>
  <si>
    <t>22,74</t>
  </si>
  <si>
    <t>29,5</t>
  </si>
  <si>
    <t>4,91</t>
  </si>
  <si>
    <t>26,02</t>
  </si>
  <si>
    <t>45,46</t>
  </si>
  <si>
    <t>5,95</t>
  </si>
  <si>
    <t>9,46</t>
  </si>
  <si>
    <t>37,84</t>
  </si>
  <si>
    <t>7,07</t>
  </si>
  <si>
    <t>13,91</t>
  </si>
  <si>
    <t>34,95</t>
  </si>
  <si>
    <t>72,9</t>
  </si>
  <si>
    <t>28,03</t>
  </si>
  <si>
    <t>97,31</t>
  </si>
  <si>
    <t>126,46</t>
  </si>
  <si>
    <t>21,89</t>
  </si>
  <si>
    <t>26,81</t>
  </si>
  <si>
    <t>189,18</t>
  </si>
  <si>
    <t>13,84</t>
  </si>
  <si>
    <t>13,55</t>
  </si>
  <si>
    <t>116,49</t>
  </si>
  <si>
    <t>115,93</t>
  </si>
  <si>
    <t>270,3</t>
  </si>
  <si>
    <t>1,89</t>
  </si>
  <si>
    <t>4,97</t>
  </si>
  <si>
    <t>17,23</t>
  </si>
  <si>
    <t>31,54</t>
  </si>
  <si>
    <t>115,21</t>
  </si>
  <si>
    <t>140,03</t>
  </si>
  <si>
    <t>24,21</t>
  </si>
  <si>
    <t>29,96</t>
  </si>
  <si>
    <t>234,16</t>
  </si>
  <si>
    <t>126,78</t>
  </si>
  <si>
    <t>19,97</t>
  </si>
  <si>
    <t>22,71</t>
  </si>
  <si>
    <t>84,47</t>
  </si>
  <si>
    <t>9,32</t>
  </si>
  <si>
    <t>14,4</t>
  </si>
  <si>
    <t>67,58</t>
  </si>
  <si>
    <t>115,05</t>
  </si>
  <si>
    <t>946,06</t>
  </si>
  <si>
    <t>475,41</t>
  </si>
  <si>
    <t>33,62</t>
  </si>
  <si>
    <t>158,47</t>
  </si>
  <si>
    <t>0,88</t>
  </si>
  <si>
    <t>4,52</t>
  </si>
  <si>
    <t>4,99</t>
  </si>
  <si>
    <t>17,65</t>
  </si>
  <si>
    <t>52,72</t>
  </si>
  <si>
    <t>59,9</t>
  </si>
  <si>
    <t>10,92</t>
  </si>
  <si>
    <t>11,09</t>
  </si>
  <si>
    <t>100,86</t>
  </si>
  <si>
    <t>50,46</t>
  </si>
  <si>
    <t>455,78</t>
  </si>
  <si>
    <t>443,71</t>
  </si>
  <si>
    <t>6,72</t>
  </si>
  <si>
    <t>10,14</t>
  </si>
  <si>
    <t>14,63</t>
  </si>
  <si>
    <t>135,15</t>
  </si>
  <si>
    <t>41,2</t>
  </si>
  <si>
    <t>9,79</t>
  </si>
  <si>
    <t>10,18</t>
  </si>
  <si>
    <t>262,17</t>
  </si>
  <si>
    <t>239,29</t>
  </si>
  <si>
    <t>12,18</t>
  </si>
  <si>
    <t>7,77</t>
  </si>
  <si>
    <t>19,16</t>
  </si>
  <si>
    <t>25,63</t>
  </si>
  <si>
    <t>125,36</t>
  </si>
  <si>
    <t>132,27</t>
  </si>
  <si>
    <t>422,35</t>
  </si>
  <si>
    <t>3,1</t>
  </si>
  <si>
    <t>51,07</t>
  </si>
  <si>
    <t>74,61</t>
  </si>
  <si>
    <t>702,64</t>
  </si>
  <si>
    <t>331,2</t>
  </si>
  <si>
    <t>8,26</t>
  </si>
  <si>
    <t>7,51</t>
  </si>
  <si>
    <t>1267,75</t>
  </si>
  <si>
    <t>2,88</t>
  </si>
  <si>
    <t>9,38</t>
  </si>
  <si>
    <t>17,51</t>
  </si>
  <si>
    <t>28,44</t>
  </si>
  <si>
    <t>28,46</t>
  </si>
  <si>
    <t>13,06</t>
  </si>
  <si>
    <t>18,23</t>
  </si>
  <si>
    <t>5,38</t>
  </si>
  <si>
    <t>12,01</t>
  </si>
  <si>
    <t>24,42</t>
  </si>
  <si>
    <t>34,11</t>
  </si>
  <si>
    <t>1,4</t>
  </si>
  <si>
    <t>5,65</t>
  </si>
  <si>
    <t>27,93</t>
  </si>
  <si>
    <t>52,57</t>
  </si>
  <si>
    <t>10,88</t>
  </si>
  <si>
    <t>29,02</t>
  </si>
  <si>
    <t>43,53</t>
  </si>
  <si>
    <t>16,24</t>
  </si>
  <si>
    <t>37,52</t>
  </si>
  <si>
    <t>83,86</t>
  </si>
  <si>
    <t>30,1</t>
  </si>
  <si>
    <t>23,42</t>
  </si>
  <si>
    <t>104,47</t>
  </si>
  <si>
    <t>145,48</t>
  </si>
  <si>
    <t>23,51</t>
  </si>
  <si>
    <t>30,84</t>
  </si>
  <si>
    <t>203,11</t>
  </si>
  <si>
    <t>1,58</t>
  </si>
  <si>
    <t>125,07</t>
  </si>
  <si>
    <t>133,37</t>
  </si>
  <si>
    <t>290,21</t>
  </si>
  <si>
    <t>5,27</t>
  </si>
  <si>
    <t>18,5</t>
  </si>
  <si>
    <t>36,28</t>
  </si>
  <si>
    <t>123,69</t>
  </si>
  <si>
    <t>161,09</t>
  </si>
  <si>
    <t>25,99</t>
  </si>
  <si>
    <t>34,47</t>
  </si>
  <si>
    <t>251,4</t>
  </si>
  <si>
    <t>145,85</t>
  </si>
  <si>
    <t>0,74</t>
  </si>
  <si>
    <t>0,85</t>
  </si>
  <si>
    <t>4,38</t>
  </si>
  <si>
    <t>21,44</t>
  </si>
  <si>
    <t>90,69</t>
  </si>
  <si>
    <t>3,0</t>
  </si>
  <si>
    <t>9,95</t>
  </si>
  <si>
    <t>16,56</t>
  </si>
  <si>
    <t>72,55</t>
  </si>
  <si>
    <t>132,35</t>
  </si>
  <si>
    <t>1015,73</t>
  </si>
  <si>
    <t>546,92</t>
  </si>
  <si>
    <t>15,48</t>
  </si>
  <si>
    <t>182,31</t>
  </si>
  <si>
    <t>5,19</t>
  </si>
  <si>
    <t>5,36</t>
  </si>
  <si>
    <t>20,3</t>
  </si>
  <si>
    <t>56,6</t>
  </si>
  <si>
    <t>68,91</t>
  </si>
  <si>
    <t>11,72</t>
  </si>
  <si>
    <t>12,76</t>
  </si>
  <si>
    <t>108,28</t>
  </si>
  <si>
    <t>58,05</t>
  </si>
  <si>
    <t>489,35</t>
  </si>
  <si>
    <t>510,46</t>
  </si>
  <si>
    <t>7,22</t>
  </si>
  <si>
    <t>2,12</t>
  </si>
  <si>
    <t>145,1</t>
  </si>
  <si>
    <t>47,4</t>
  </si>
  <si>
    <t>5,47</t>
  </si>
  <si>
    <t>11,71</t>
  </si>
  <si>
    <t>281,48</t>
  </si>
  <si>
    <t>275,28</t>
  </si>
  <si>
    <t>14,15</t>
  </si>
  <si>
    <t>15,8</t>
  </si>
  <si>
    <t>5,08</t>
  </si>
  <si>
    <t>13,14</t>
  </si>
  <si>
    <t>13,72</t>
  </si>
  <si>
    <t>9,53</t>
  </si>
  <si>
    <t>14,01</t>
  </si>
  <si>
    <t>7,62</t>
  </si>
  <si>
    <t>8,98</t>
  </si>
  <si>
    <t>20,68</t>
  </si>
  <si>
    <t>29,49</t>
  </si>
  <si>
    <t>134,59</t>
  </si>
  <si>
    <t>152,16</t>
  </si>
  <si>
    <t>453,45</t>
  </si>
  <si>
    <t>54,83</t>
  </si>
  <si>
    <t>85,83</t>
  </si>
  <si>
    <t>754,38</t>
  </si>
  <si>
    <t>381,02</t>
  </si>
  <si>
    <t>8,88</t>
  </si>
  <si>
    <t>8,64</t>
  </si>
  <si>
    <t>1458,45</t>
  </si>
  <si>
    <t>2,76</t>
  </si>
  <si>
    <t>9,0</t>
  </si>
  <si>
    <t>16,8</t>
  </si>
  <si>
    <t>4,13</t>
  </si>
  <si>
    <t>27,27</t>
  </si>
  <si>
    <t>12,52</t>
  </si>
  <si>
    <t>4,44</t>
  </si>
  <si>
    <t>3,74</t>
  </si>
  <si>
    <t>11,51</t>
  </si>
  <si>
    <t>23,41</t>
  </si>
  <si>
    <t>32,71</t>
  </si>
  <si>
    <t>26,78</t>
  </si>
  <si>
    <t>50,41</t>
  </si>
  <si>
    <t>1,56</t>
  </si>
  <si>
    <t>10,44</t>
  </si>
  <si>
    <t>27,82</t>
  </si>
  <si>
    <t>41,75</t>
  </si>
  <si>
    <t>7,32</t>
  </si>
  <si>
    <t>15,57</t>
  </si>
  <si>
    <t>80,42</t>
  </si>
  <si>
    <t>28,86</t>
  </si>
  <si>
    <t>22,46</t>
  </si>
  <si>
    <t>100,16</t>
  </si>
  <si>
    <t>139,51</t>
  </si>
  <si>
    <t>4,72</t>
  </si>
  <si>
    <t>22,54</t>
  </si>
  <si>
    <t>29,57</t>
  </si>
  <si>
    <t>194,72</t>
  </si>
  <si>
    <t>119,91</t>
  </si>
  <si>
    <t>127,89</t>
  </si>
  <si>
    <t>278,22</t>
  </si>
  <si>
    <t>6,52</t>
  </si>
  <si>
    <t>17,74</t>
  </si>
  <si>
    <t>34,79</t>
  </si>
  <si>
    <t>118,58</t>
  </si>
  <si>
    <t>154,48</t>
  </si>
  <si>
    <t>24,91</t>
  </si>
  <si>
    <t>33,05</t>
  </si>
  <si>
    <t>241,02</t>
  </si>
  <si>
    <t>139,86</t>
  </si>
  <si>
    <t>4,2</t>
  </si>
  <si>
    <t>20,55</t>
  </si>
  <si>
    <t>25,05</t>
  </si>
  <si>
    <t>86,94</t>
  </si>
  <si>
    <t>2,63</t>
  </si>
  <si>
    <t>2,86</t>
  </si>
  <si>
    <t>9,54</t>
  </si>
  <si>
    <t>69,56</t>
  </si>
  <si>
    <t>126,92</t>
  </si>
  <si>
    <t>973,77</t>
  </si>
  <si>
    <t>524,48</t>
  </si>
  <si>
    <t>2,74</t>
  </si>
  <si>
    <t>14,76</t>
  </si>
  <si>
    <t>34,6</t>
  </si>
  <si>
    <t>174,83</t>
  </si>
  <si>
    <t>19,47</t>
  </si>
  <si>
    <t>54,26</t>
  </si>
  <si>
    <t>66,08</t>
  </si>
  <si>
    <t>11,36</t>
  </si>
  <si>
    <t>103,81</t>
  </si>
  <si>
    <t>55,66</t>
  </si>
  <si>
    <t>469,13</t>
  </si>
  <si>
    <t>489,51</t>
  </si>
  <si>
    <t>1,88</t>
  </si>
  <si>
    <t>6,92</t>
  </si>
  <si>
    <t>16,14</t>
  </si>
  <si>
    <t>139,11</t>
  </si>
  <si>
    <t>45,45</t>
  </si>
  <si>
    <t>10,08</t>
  </si>
  <si>
    <t>269,85</t>
  </si>
  <si>
    <t>263,99</t>
  </si>
  <si>
    <t>13,57</t>
  </si>
  <si>
    <t>15,15</t>
  </si>
  <si>
    <t>2,23</t>
  </si>
  <si>
    <t>13,22</t>
  </si>
  <si>
    <t>13,43</t>
  </si>
  <si>
    <t>7,82</t>
  </si>
  <si>
    <t>8,66</t>
  </si>
  <si>
    <t>19,84</t>
  </si>
  <si>
    <t>28,28</t>
  </si>
  <si>
    <t>129,03</t>
  </si>
  <si>
    <t>145,92</t>
  </si>
  <si>
    <t>434,72</t>
  </si>
  <si>
    <t>82,31</t>
  </si>
  <si>
    <t>723,22</t>
  </si>
  <si>
    <t>365,39</t>
  </si>
  <si>
    <t>1398,61</t>
  </si>
  <si>
    <t>9,69</t>
  </si>
  <si>
    <t>20,0</t>
  </si>
  <si>
    <t>4,45</t>
  </si>
  <si>
    <t>27,24</t>
  </si>
  <si>
    <t>32,33</t>
  </si>
  <si>
    <t>13,41</t>
  </si>
  <si>
    <t>20,81</t>
  </si>
  <si>
    <t>24,85</t>
  </si>
  <si>
    <t>4,82</t>
  </si>
  <si>
    <t>7,11</t>
  </si>
  <si>
    <t>16,77</t>
  </si>
  <si>
    <t>33,67</t>
  </si>
  <si>
    <t>28,69</t>
  </si>
  <si>
    <t>60,02</t>
  </si>
  <si>
    <t>1,84</t>
  </si>
  <si>
    <t>6,61</t>
  </si>
  <si>
    <t>12,36</t>
  </si>
  <si>
    <t>29,81</t>
  </si>
  <si>
    <t>49,45</t>
  </si>
  <si>
    <t>6,3</t>
  </si>
  <si>
    <t>18,35</t>
  </si>
  <si>
    <t>26,3</t>
  </si>
  <si>
    <t>97,43</t>
  </si>
  <si>
    <t>3,85</t>
  </si>
  <si>
    <t>30,92</t>
  </si>
  <si>
    <t>26,6</t>
  </si>
  <si>
    <t>109,18</t>
  </si>
  <si>
    <t>165,26</t>
  </si>
  <si>
    <t>5,59</t>
  </si>
  <si>
    <t>24,15</t>
  </si>
  <si>
    <t>35,03</t>
  </si>
  <si>
    <t>208,62</t>
  </si>
  <si>
    <t>1,57</t>
  </si>
  <si>
    <t>1,81</t>
  </si>
  <si>
    <t>17,71</t>
  </si>
  <si>
    <t>128,47</t>
  </si>
  <si>
    <t>151,5</t>
  </si>
  <si>
    <t>298,09</t>
  </si>
  <si>
    <t>2,38</t>
  </si>
  <si>
    <t>5,51</t>
  </si>
  <si>
    <t>6,15</t>
  </si>
  <si>
    <t>19,0</t>
  </si>
  <si>
    <t>41,21</t>
  </si>
  <si>
    <t>127,05</t>
  </si>
  <si>
    <t>183,0</t>
  </si>
  <si>
    <t>26,69</t>
  </si>
  <si>
    <t>39,15</t>
  </si>
  <si>
    <t>258,23</t>
  </si>
  <si>
    <t>165,68</t>
  </si>
  <si>
    <t>22,02</t>
  </si>
  <si>
    <t>29,68</t>
  </si>
  <si>
    <t>368,97</t>
  </si>
  <si>
    <t>2,85</t>
  </si>
  <si>
    <t>18,82</t>
  </si>
  <si>
    <t>74,52</t>
  </si>
  <si>
    <t>150,35</t>
  </si>
  <si>
    <t>1043,32</t>
  </si>
  <si>
    <t>621,29</t>
  </si>
  <si>
    <t>26,61</t>
  </si>
  <si>
    <t>37,08</t>
  </si>
  <si>
    <t>207,1</t>
  </si>
  <si>
    <t>0,95</t>
  </si>
  <si>
    <t>5,9</t>
  </si>
  <si>
    <t>23,06</t>
  </si>
  <si>
    <t>58,14</t>
  </si>
  <si>
    <t>78,28</t>
  </si>
  <si>
    <t>111,23</t>
  </si>
  <si>
    <t>65,94</t>
  </si>
  <si>
    <t>502,64</t>
  </si>
  <si>
    <t>579,87</t>
  </si>
  <si>
    <t>7,38</t>
  </si>
  <si>
    <t>18,81</t>
  </si>
  <si>
    <t>2,24</t>
  </si>
  <si>
    <t>4,43</t>
  </si>
  <si>
    <t>11,18</t>
  </si>
  <si>
    <t>19,12</t>
  </si>
  <si>
    <t>149,05</t>
  </si>
  <si>
    <t>55,92</t>
  </si>
  <si>
    <t>6,21</t>
  </si>
  <si>
    <t>10,8</t>
  </si>
  <si>
    <t>13,3</t>
  </si>
  <si>
    <t>289,12</t>
  </si>
  <si>
    <t>312,72</t>
  </si>
  <si>
    <t>4,08</t>
  </si>
  <si>
    <t>14,93</t>
  </si>
  <si>
    <t>14,16</t>
  </si>
  <si>
    <t>14,46</t>
  </si>
  <si>
    <t>15,99</t>
  </si>
  <si>
    <t>8,77</t>
  </si>
  <si>
    <t>10,25</t>
  </si>
  <si>
    <t>21,37</t>
  </si>
  <si>
    <t>33,5</t>
  </si>
  <si>
    <t>138,24</t>
  </si>
  <si>
    <t>172,86</t>
  </si>
  <si>
    <t>465,77</t>
  </si>
  <si>
    <t>56,32</t>
  </si>
  <si>
    <t>97,5</t>
  </si>
  <si>
    <t>774,87</t>
  </si>
  <si>
    <t>432,83</t>
  </si>
  <si>
    <t>9,41</t>
  </si>
  <si>
    <t>9,81</t>
  </si>
  <si>
    <t>1656,77</t>
  </si>
  <si>
    <t>19,05</t>
  </si>
  <si>
    <t>26,91</t>
  </si>
  <si>
    <t>30,64</t>
  </si>
  <si>
    <t>13,25</t>
  </si>
  <si>
    <t>19,72</t>
  </si>
  <si>
    <t>12,19</t>
  </si>
  <si>
    <t>6,71</t>
  </si>
  <si>
    <t>31,91</t>
  </si>
  <si>
    <t>28,34</t>
  </si>
  <si>
    <t>56,88</t>
  </si>
  <si>
    <t>6,53</t>
  </si>
  <si>
    <t>29,45</t>
  </si>
  <si>
    <t>46,87</t>
  </si>
  <si>
    <t>17,48</t>
  </si>
  <si>
    <t>25,98</t>
  </si>
  <si>
    <t>92,34</t>
  </si>
  <si>
    <t>30,54</t>
  </si>
  <si>
    <t>25,21</t>
  </si>
  <si>
    <t>107,85</t>
  </si>
  <si>
    <t>156,63</t>
  </si>
  <si>
    <t>23,85</t>
  </si>
  <si>
    <t>33,2</t>
  </si>
  <si>
    <t>206,09</t>
  </si>
  <si>
    <t>15,08</t>
  </si>
  <si>
    <t>16,78</t>
  </si>
  <si>
    <t>126,91</t>
  </si>
  <si>
    <t>143,59</t>
  </si>
  <si>
    <t>294,47</t>
  </si>
  <si>
    <t>18,77</t>
  </si>
  <si>
    <t>39,06</t>
  </si>
  <si>
    <t>125,51</t>
  </si>
  <si>
    <t>173,43</t>
  </si>
  <si>
    <t>5,44</t>
  </si>
  <si>
    <t>7,53</t>
  </si>
  <si>
    <t>26,37</t>
  </si>
  <si>
    <t>37,11</t>
  </si>
  <si>
    <t>255,1</t>
  </si>
  <si>
    <t>157,02</t>
  </si>
  <si>
    <t>4,71</t>
  </si>
  <si>
    <t>21,75</t>
  </si>
  <si>
    <t>28,13</t>
  </si>
  <si>
    <t>364,49</t>
  </si>
  <si>
    <t>12,39</t>
  </si>
  <si>
    <t>17,83</t>
  </si>
  <si>
    <t>73,62</t>
  </si>
  <si>
    <t>142,5</t>
  </si>
  <si>
    <t>1030,66</t>
  </si>
  <si>
    <t>588,82</t>
  </si>
  <si>
    <t>15,62</t>
  </si>
  <si>
    <t>36,63</t>
  </si>
  <si>
    <t>196,27</t>
  </si>
  <si>
    <t>21,86</t>
  </si>
  <si>
    <t>57,43</t>
  </si>
  <si>
    <t>74,19</t>
  </si>
  <si>
    <t>109,88</t>
  </si>
  <si>
    <t>62,02</t>
  </si>
  <si>
    <t>496,56</t>
  </si>
  <si>
    <t>549,57</t>
  </si>
  <si>
    <t>18,12</t>
  </si>
  <si>
    <t>147,24</t>
  </si>
  <si>
    <t>52,99</t>
  </si>
  <si>
    <t>5,89</t>
  </si>
  <si>
    <t>10,66</t>
  </si>
  <si>
    <t>285,61</t>
  </si>
  <si>
    <t>296,37</t>
  </si>
  <si>
    <t>17,01</t>
  </si>
  <si>
    <t>6,51</t>
  </si>
  <si>
    <t>13,99</t>
  </si>
  <si>
    <t>10,26</t>
  </si>
  <si>
    <t>15,16</t>
  </si>
  <si>
    <t>21,11</t>
  </si>
  <si>
    <t>31,75</t>
  </si>
  <si>
    <t>136,57</t>
  </si>
  <si>
    <t>163,82</t>
  </si>
  <si>
    <t>460,12</t>
  </si>
  <si>
    <t>3,84</t>
  </si>
  <si>
    <t>55,64</t>
  </si>
  <si>
    <t>92,41</t>
  </si>
  <si>
    <t>765,47</t>
  </si>
  <si>
    <t>410,21</t>
  </si>
  <si>
    <t>8,37</t>
  </si>
  <si>
    <t>9,29</t>
  </si>
  <si>
    <t>1570,2</t>
  </si>
  <si>
    <t>19,52</t>
  </si>
  <si>
    <t>26,98</t>
  </si>
  <si>
    <t>31,25</t>
  </si>
  <si>
    <t>13,96</t>
  </si>
  <si>
    <t>20,11</t>
  </si>
  <si>
    <t>24,02</t>
  </si>
  <si>
    <t>32,54</t>
  </si>
  <si>
    <t>1,54</t>
  </si>
  <si>
    <t>28,42</t>
  </si>
  <si>
    <t>58,29</t>
  </si>
  <si>
    <t>6,54</t>
  </si>
  <si>
    <t>29,53</t>
  </si>
  <si>
    <t>6,24</t>
  </si>
  <si>
    <t>26,05</t>
  </si>
  <si>
    <t>94,16</t>
  </si>
  <si>
    <t>30,62</t>
  </si>
  <si>
    <t>108,15</t>
  </si>
  <si>
    <t>159,71</t>
  </si>
  <si>
    <t>5,4</t>
  </si>
  <si>
    <t>23,92</t>
  </si>
  <si>
    <t>33,85</t>
  </si>
  <si>
    <t>206,66</t>
  </si>
  <si>
    <t>17,11</t>
  </si>
  <si>
    <t>127,26</t>
  </si>
  <si>
    <t>146,41</t>
  </si>
  <si>
    <t>295,28</t>
  </si>
  <si>
    <t>5,48</t>
  </si>
  <si>
    <t>5,94</t>
  </si>
  <si>
    <t>39,83</t>
  </si>
  <si>
    <t>125,86</t>
  </si>
  <si>
    <t>176,85</t>
  </si>
  <si>
    <t>7,67</t>
  </si>
  <si>
    <t>26,44</t>
  </si>
  <si>
    <t>255,79</t>
  </si>
  <si>
    <t>160,11</t>
  </si>
  <si>
    <t>21,81</t>
  </si>
  <si>
    <t>28,68</t>
  </si>
  <si>
    <t>365,49</t>
  </si>
  <si>
    <t>12,42</t>
  </si>
  <si>
    <t>18,18</t>
  </si>
  <si>
    <t>73,82</t>
  </si>
  <si>
    <t>145,3</t>
  </si>
  <si>
    <t>1033,48</t>
  </si>
  <si>
    <t>600,41</t>
  </si>
  <si>
    <t>2,95</t>
  </si>
  <si>
    <t>200,14</t>
  </si>
  <si>
    <t>5,7</t>
  </si>
  <si>
    <t>22,29</t>
  </si>
  <si>
    <t>57,59</t>
  </si>
  <si>
    <t>75,65</t>
  </si>
  <si>
    <t>110,18</t>
  </si>
  <si>
    <t>63,24</t>
  </si>
  <si>
    <t>497,92</t>
  </si>
  <si>
    <t>560,39</t>
  </si>
  <si>
    <t>7,31</t>
  </si>
  <si>
    <t>11,07</t>
  </si>
  <si>
    <t>18,48</t>
  </si>
  <si>
    <t>147,64</t>
  </si>
  <si>
    <t>54,04</t>
  </si>
  <si>
    <t>12,86</t>
  </si>
  <si>
    <t>286,4</t>
  </si>
  <si>
    <t>302,21</t>
  </si>
  <si>
    <t>17,44</t>
  </si>
  <si>
    <t>14,43</t>
  </si>
  <si>
    <t>14,03</t>
  </si>
  <si>
    <t>14,39</t>
  </si>
  <si>
    <t>15,46</t>
  </si>
  <si>
    <t>9,86</t>
  </si>
  <si>
    <t>21,17</t>
  </si>
  <si>
    <t>32,37</t>
  </si>
  <si>
    <t>136,94</t>
  </si>
  <si>
    <t>167,05</t>
  </si>
  <si>
    <t>461,37</t>
  </si>
  <si>
    <t>55,79</t>
  </si>
  <si>
    <t>94,22</t>
  </si>
  <si>
    <t>767,56</t>
  </si>
  <si>
    <t>418,29</t>
  </si>
  <si>
    <t>8,4</t>
  </si>
  <si>
    <t>8,9</t>
  </si>
  <si>
    <t>1601,1</t>
  </si>
  <si>
    <t>20,5</t>
  </si>
  <si>
    <t>28,12</t>
  </si>
  <si>
    <t>32,66</t>
  </si>
  <si>
    <t>14,55</t>
  </si>
  <si>
    <t>21,02</t>
  </si>
  <si>
    <t>2,09</t>
  </si>
  <si>
    <t>13,13</t>
  </si>
  <si>
    <t>25,1</t>
  </si>
  <si>
    <t>0,89</t>
  </si>
  <si>
    <t>7,57</t>
  </si>
  <si>
    <t>34,01</t>
  </si>
  <si>
    <t>6,48</t>
  </si>
  <si>
    <t>60,93</t>
  </si>
  <si>
    <t>6,82</t>
  </si>
  <si>
    <t>12,55</t>
  </si>
  <si>
    <t>49,95</t>
  </si>
  <si>
    <t>98,41</t>
  </si>
  <si>
    <t>3,99</t>
  </si>
  <si>
    <t>31,92</t>
  </si>
  <si>
    <t>112,72</t>
  </si>
  <si>
    <t>166,93</t>
  </si>
  <si>
    <t>24,93</t>
  </si>
  <si>
    <t>215,4</t>
  </si>
  <si>
    <t>1,83</t>
  </si>
  <si>
    <t>15,76</t>
  </si>
  <si>
    <t>153,03</t>
  </si>
  <si>
    <t>307,78</t>
  </si>
  <si>
    <t>5,72</t>
  </si>
  <si>
    <t>19,62</t>
  </si>
  <si>
    <t>41,63</t>
  </si>
  <si>
    <t>131,18</t>
  </si>
  <si>
    <t>184,84</t>
  </si>
  <si>
    <t>5,69</t>
  </si>
  <si>
    <t>8,02</t>
  </si>
  <si>
    <t>27,7</t>
  </si>
  <si>
    <t>39,55</t>
  </si>
  <si>
    <t>266,62</t>
  </si>
  <si>
    <t>167,35</t>
  </si>
  <si>
    <t>29,98</t>
  </si>
  <si>
    <t>380,96</t>
  </si>
  <si>
    <t>19,01</t>
  </si>
  <si>
    <t>76,94</t>
  </si>
  <si>
    <t>151,87</t>
  </si>
  <si>
    <t>1077,23</t>
  </si>
  <si>
    <t>627,55</t>
  </si>
  <si>
    <t>4,14</t>
  </si>
  <si>
    <t>16,32</t>
  </si>
  <si>
    <t>26,88</t>
  </si>
  <si>
    <t>32,7</t>
  </si>
  <si>
    <t>209,18</t>
  </si>
  <si>
    <t>5,96</t>
  </si>
  <si>
    <t>5,71</t>
  </si>
  <si>
    <t>16,55</t>
  </si>
  <si>
    <t>60,03</t>
  </si>
  <si>
    <t>79,07</t>
  </si>
  <si>
    <t>15,0</t>
  </si>
  <si>
    <t>14,64</t>
  </si>
  <si>
    <t>114,84</t>
  </si>
  <si>
    <t>66,1</t>
  </si>
  <si>
    <t>518,99</t>
  </si>
  <si>
    <t>585,72</t>
  </si>
  <si>
    <t>11,54</t>
  </si>
  <si>
    <t>19,32</t>
  </si>
  <si>
    <t>153,89</t>
  </si>
  <si>
    <t>58,57</t>
  </si>
  <si>
    <t>11,15</t>
  </si>
  <si>
    <t>298,52</t>
  </si>
  <si>
    <t>315,87</t>
  </si>
  <si>
    <t>15,09</t>
  </si>
  <si>
    <t>18,22</t>
  </si>
  <si>
    <t>14,62</t>
  </si>
  <si>
    <t>22,06</t>
  </si>
  <si>
    <t>33,84</t>
  </si>
  <si>
    <t>174,6</t>
  </si>
  <si>
    <t>480,9</t>
  </si>
  <si>
    <t>58,15</t>
  </si>
  <si>
    <t>98,48</t>
  </si>
  <si>
    <t>800,05</t>
  </si>
  <si>
    <t>437,2</t>
  </si>
  <si>
    <t>8,75</t>
  </si>
  <si>
    <t>1673,48</t>
  </si>
  <si>
    <t>5,58</t>
  </si>
  <si>
    <t>5,26</t>
  </si>
  <si>
    <t>29,01</t>
  </si>
  <si>
    <t>33,01</t>
  </si>
  <si>
    <t>21,25</t>
  </si>
  <si>
    <t>13,75</t>
  </si>
  <si>
    <t>25,37</t>
  </si>
  <si>
    <t>17,86</t>
  </si>
  <si>
    <t>34,38</t>
  </si>
  <si>
    <t>30,55</t>
  </si>
  <si>
    <t>61,59</t>
  </si>
  <si>
    <t>7,04</t>
  </si>
  <si>
    <t>34,35</t>
  </si>
  <si>
    <t>50,49</t>
  </si>
  <si>
    <t>24,48</t>
  </si>
  <si>
    <t>99,48</t>
  </si>
  <si>
    <t>4,81</t>
  </si>
  <si>
    <t>32,92</t>
  </si>
  <si>
    <t>27,16</t>
  </si>
  <si>
    <t>116,27</t>
  </si>
  <si>
    <t>168,74</t>
  </si>
  <si>
    <t>35,95</t>
  </si>
  <si>
    <t>222,17</t>
  </si>
  <si>
    <t>16,25</t>
  </si>
  <si>
    <t>18,08</t>
  </si>
  <si>
    <t>136,81</t>
  </si>
  <si>
    <t>154,69</t>
  </si>
  <si>
    <t>317,45</t>
  </si>
  <si>
    <t>2,46</t>
  </si>
  <si>
    <t>42,08</t>
  </si>
  <si>
    <t>135,3</t>
  </si>
  <si>
    <t>186,85</t>
  </si>
  <si>
    <t>28,57</t>
  </si>
  <si>
    <t>39,98</t>
  </si>
  <si>
    <t>275,0</t>
  </si>
  <si>
    <t>169,16</t>
  </si>
  <si>
    <t>23,45</t>
  </si>
  <si>
    <t>30,3</t>
  </si>
  <si>
    <t>392,93</t>
  </si>
  <si>
    <t>13,42</t>
  </si>
  <si>
    <t>19,21</t>
  </si>
  <si>
    <t>79,36</t>
  </si>
  <si>
    <t>153,51</t>
  </si>
  <si>
    <t>1111,07</t>
  </si>
  <si>
    <t>634,36</t>
  </si>
  <si>
    <t>16,82</t>
  </si>
  <si>
    <t>33,73</t>
  </si>
  <si>
    <t>211,45</t>
  </si>
  <si>
    <t>6,03</t>
  </si>
  <si>
    <t>16,73</t>
  </si>
  <si>
    <t>61,91</t>
  </si>
  <si>
    <t>79,93</t>
  </si>
  <si>
    <t>15,82</t>
  </si>
  <si>
    <t>14,8</t>
  </si>
  <si>
    <t>118,45</t>
  </si>
  <si>
    <t>66,82</t>
  </si>
  <si>
    <t>535,3</t>
  </si>
  <si>
    <t>592,07</t>
  </si>
  <si>
    <t>7,86</t>
  </si>
  <si>
    <t>11,9</t>
  </si>
  <si>
    <t>158,72</t>
  </si>
  <si>
    <t>59,21</t>
  </si>
  <si>
    <t>11,5</t>
  </si>
  <si>
    <t>307,9</t>
  </si>
  <si>
    <t>319,29</t>
  </si>
  <si>
    <t>15,56</t>
  </si>
  <si>
    <t>18,51</t>
  </si>
  <si>
    <t>15,24</t>
  </si>
  <si>
    <t>11,05</t>
  </si>
  <si>
    <t>15,63</t>
  </si>
  <si>
    <t>16,41</t>
  </si>
  <si>
    <t>10,47</t>
  </si>
  <si>
    <t>22,78</t>
  </si>
  <si>
    <t>34,2</t>
  </si>
  <si>
    <t>147,22</t>
  </si>
  <si>
    <t>176,49</t>
  </si>
  <si>
    <t>496,01</t>
  </si>
  <si>
    <t>59,98</t>
  </si>
  <si>
    <t>99,55</t>
  </si>
  <si>
    <t>825,19</t>
  </si>
  <si>
    <t>441,94</t>
  </si>
  <si>
    <t>9,03</t>
  </si>
  <si>
    <t>9,84</t>
  </si>
  <si>
    <t>1691,62</t>
  </si>
  <si>
    <t>4,3</t>
  </si>
  <si>
    <t>10,5</t>
  </si>
  <si>
    <t>21,87</t>
  </si>
  <si>
    <t>5,55</t>
  </si>
  <si>
    <t>29,67</t>
  </si>
  <si>
    <t>34,83</t>
  </si>
  <si>
    <t>26,77</t>
  </si>
  <si>
    <t>36,27</t>
  </si>
  <si>
    <t>1,77</t>
  </si>
  <si>
    <t>6,02</t>
  </si>
  <si>
    <t>31,09</t>
  </si>
  <si>
    <t>64,97</t>
  </si>
  <si>
    <t>53,27</t>
  </si>
  <si>
    <t>28,5</t>
  </si>
  <si>
    <t>89,09</t>
  </si>
  <si>
    <t>33,74</t>
  </si>
  <si>
    <t>28,66</t>
  </si>
  <si>
    <t>119,12</t>
  </si>
  <si>
    <t>178,02</t>
  </si>
  <si>
    <t>26,17</t>
  </si>
  <si>
    <t>37,92</t>
  </si>
  <si>
    <t>226,08</t>
  </si>
  <si>
    <t>1,7</t>
  </si>
  <si>
    <t>16,54</t>
  </si>
  <si>
    <t>19,07</t>
  </si>
  <si>
    <t>139,22</t>
  </si>
  <si>
    <t>163,2</t>
  </si>
  <si>
    <t>323,03</t>
  </si>
  <si>
    <t>6,06</t>
  </si>
  <si>
    <t>20,01</t>
  </si>
  <si>
    <t>44,39</t>
  </si>
  <si>
    <t>137,68</t>
  </si>
  <si>
    <t>197,12</t>
  </si>
  <si>
    <t>6,01</t>
  </si>
  <si>
    <t>8,55</t>
  </si>
  <si>
    <t>42,17</t>
  </si>
  <si>
    <t>178,46</t>
  </si>
  <si>
    <t>5,35</t>
  </si>
  <si>
    <t>31,97</t>
  </si>
  <si>
    <t>399,83</t>
  </si>
  <si>
    <t>13,66</t>
  </si>
  <si>
    <t>20,37</t>
  </si>
  <si>
    <t>80,76</t>
  </si>
  <si>
    <t>162,42</t>
  </si>
  <si>
    <t>1130,6</t>
  </si>
  <si>
    <t>669,24</t>
  </si>
  <si>
    <t>17,22</t>
  </si>
  <si>
    <t>40,18</t>
  </si>
  <si>
    <t>223,08</t>
  </si>
  <si>
    <t>6,36</t>
  </si>
  <si>
    <t>63,0</t>
  </si>
  <si>
    <t>84,32</t>
  </si>
  <si>
    <t>16,1</t>
  </si>
  <si>
    <t>120,53</t>
  </si>
  <si>
    <t>79,42</t>
  </si>
  <si>
    <t>545,11</t>
  </si>
  <si>
    <t>624,63</t>
  </si>
  <si>
    <t>8,04</t>
  </si>
  <si>
    <t>20,27</t>
  </si>
  <si>
    <t>12,11</t>
  </si>
  <si>
    <t>20,6</t>
  </si>
  <si>
    <t>161,51</t>
  </si>
  <si>
    <t>62,46</t>
  </si>
  <si>
    <t>313,31</t>
  </si>
  <si>
    <t>336,85</t>
  </si>
  <si>
    <t>3,93</t>
  </si>
  <si>
    <t>6,33</t>
  </si>
  <si>
    <t>11,66</t>
  </si>
  <si>
    <t>15,91</t>
  </si>
  <si>
    <t>9,23</t>
  </si>
  <si>
    <t>11,1</t>
  </si>
  <si>
    <t>23,18</t>
  </si>
  <si>
    <t>36,08</t>
  </si>
  <si>
    <t>149,81</t>
  </si>
  <si>
    <t>186,2</t>
  </si>
  <si>
    <t>504,73</t>
  </si>
  <si>
    <t>61,04</t>
  </si>
  <si>
    <t>105,03</t>
  </si>
  <si>
    <t>839,69</t>
  </si>
  <si>
    <t>466,24</t>
  </si>
  <si>
    <t>10,27</t>
  </si>
  <si>
    <t>1784,65</t>
  </si>
  <si>
    <t>22,12</t>
  </si>
  <si>
    <t>5,61</t>
  </si>
  <si>
    <t>35,24</t>
  </si>
  <si>
    <t>22,79</t>
  </si>
  <si>
    <t>4,49</t>
  </si>
  <si>
    <t>14,06</t>
  </si>
  <si>
    <t>31,6</t>
  </si>
  <si>
    <t>11,0</t>
  </si>
  <si>
    <t>36,7</t>
  </si>
  <si>
    <t>31,08</t>
  </si>
  <si>
    <t>34,94</t>
  </si>
  <si>
    <t>53,9</t>
  </si>
  <si>
    <t>7,25</t>
  </si>
  <si>
    <t>90,15</t>
  </si>
  <si>
    <t>33,9</t>
  </si>
  <si>
    <t>29,0</t>
  </si>
  <si>
    <t>119,69</t>
  </si>
  <si>
    <t>180,13</t>
  </si>
  <si>
    <t>6,09</t>
  </si>
  <si>
    <t>38,37</t>
  </si>
  <si>
    <t>226,02</t>
  </si>
  <si>
    <t>139,18</t>
  </si>
  <si>
    <t>165,13</t>
  </si>
  <si>
    <t>322,94</t>
  </si>
  <si>
    <t>6,73</t>
  </si>
  <si>
    <t>20,59</t>
  </si>
  <si>
    <t>44,92</t>
  </si>
  <si>
    <t>137,65</t>
  </si>
  <si>
    <t>199,46</t>
  </si>
  <si>
    <t>29,06</t>
  </si>
  <si>
    <t>42,67</t>
  </si>
  <si>
    <t>279,76</t>
  </si>
  <si>
    <t>180,58</t>
  </si>
  <si>
    <t>32,35</t>
  </si>
  <si>
    <t>399,73</t>
  </si>
  <si>
    <t>13,73</t>
  </si>
  <si>
    <t>20,61</t>
  </si>
  <si>
    <t>107,91</t>
  </si>
  <si>
    <t>164,35</t>
  </si>
  <si>
    <t>1130,3</t>
  </si>
  <si>
    <t>677,19</t>
  </si>
  <si>
    <t>17,21</t>
  </si>
  <si>
    <t>40,17</t>
  </si>
  <si>
    <t>225,73</t>
  </si>
  <si>
    <t>62,99</t>
  </si>
  <si>
    <t>85,33</t>
  </si>
  <si>
    <t>96,88</t>
  </si>
  <si>
    <t>544,97</t>
  </si>
  <si>
    <t>632,04</t>
  </si>
  <si>
    <t>8,03</t>
  </si>
  <si>
    <t>161,47</t>
  </si>
  <si>
    <t>63,2</t>
  </si>
  <si>
    <t>6,77</t>
  </si>
  <si>
    <t>313,23</t>
  </si>
  <si>
    <t>340,85</t>
  </si>
  <si>
    <t>15,83</t>
  </si>
  <si>
    <t>19,76</t>
  </si>
  <si>
    <t>2,16</t>
  </si>
  <si>
    <t>16,27</t>
  </si>
  <si>
    <t>11,8</t>
  </si>
  <si>
    <t>15,9</t>
  </si>
  <si>
    <t>23,19</t>
  </si>
  <si>
    <t>36,51</t>
  </si>
  <si>
    <t>150,52</t>
  </si>
  <si>
    <t>188,41</t>
  </si>
  <si>
    <t>504,6</t>
  </si>
  <si>
    <t>61,02</t>
  </si>
  <si>
    <t>106,27</t>
  </si>
  <si>
    <t>839,47</t>
  </si>
  <si>
    <t>471,78</t>
  </si>
  <si>
    <t>1805,84</t>
  </si>
  <si>
    <t>22,01</t>
  </si>
  <si>
    <t>28,37</t>
  </si>
  <si>
    <t>35,06</t>
  </si>
  <si>
    <t>22,9</t>
  </si>
  <si>
    <t>13,45</t>
  </si>
  <si>
    <t>31,44</t>
  </si>
  <si>
    <t>11,68</t>
  </si>
  <si>
    <t>29,58</t>
  </si>
  <si>
    <t>65,73</t>
  </si>
  <si>
    <t>15,1</t>
  </si>
  <si>
    <t>33,26</t>
  </si>
  <si>
    <t>53,62</t>
  </si>
  <si>
    <t>1,76</t>
  </si>
  <si>
    <t>8,17</t>
  </si>
  <si>
    <t>31,12</t>
  </si>
  <si>
    <t>89,68</t>
  </si>
  <si>
    <t>5,11</t>
  </si>
  <si>
    <t>32,26</t>
  </si>
  <si>
    <t>28,85</t>
  </si>
  <si>
    <t>113,92</t>
  </si>
  <si>
    <t>179,19</t>
  </si>
  <si>
    <t>3,77</t>
  </si>
  <si>
    <t>38,17</t>
  </si>
  <si>
    <t>215,1</t>
  </si>
  <si>
    <t>1,87</t>
  </si>
  <si>
    <t>132,46</t>
  </si>
  <si>
    <t>164,27</t>
  </si>
  <si>
    <t>803,3</t>
  </si>
  <si>
    <t>19,59</t>
  </si>
  <si>
    <t>44,68</t>
  </si>
  <si>
    <t>131,0</t>
  </si>
  <si>
    <t>198,41</t>
  </si>
  <si>
    <t>1,53</t>
  </si>
  <si>
    <t>5,81</t>
  </si>
  <si>
    <t>8,65</t>
  </si>
  <si>
    <t>27,66</t>
  </si>
  <si>
    <t>42,45</t>
  </si>
  <si>
    <t>266,25</t>
  </si>
  <si>
    <t>179,64</t>
  </si>
  <si>
    <t>5,39</t>
  </si>
  <si>
    <t>32,18</t>
  </si>
  <si>
    <t>380,43</t>
  </si>
  <si>
    <t>102,7</t>
  </si>
  <si>
    <t>163,49</t>
  </si>
  <si>
    <t>1075,72</t>
  </si>
  <si>
    <t>673,64</t>
  </si>
  <si>
    <t>16,38</t>
  </si>
  <si>
    <t>38,42</t>
  </si>
  <si>
    <t>224,55</t>
  </si>
  <si>
    <t>17,76</t>
  </si>
  <si>
    <t>59,94</t>
  </si>
  <si>
    <t>84,88</t>
  </si>
  <si>
    <t>114,68</t>
  </si>
  <si>
    <t>92,06</t>
  </si>
  <si>
    <t>518,65</t>
  </si>
  <si>
    <t>628,73</t>
  </si>
  <si>
    <t>20,4</t>
  </si>
  <si>
    <t>153,67</t>
  </si>
  <si>
    <t>62,87</t>
  </si>
  <si>
    <t>11,13</t>
  </si>
  <si>
    <t>298,1</t>
  </si>
  <si>
    <t>339,06</t>
  </si>
  <si>
    <t>16,19</t>
  </si>
  <si>
    <t>11,74</t>
  </si>
  <si>
    <t>15,21</t>
  </si>
  <si>
    <t>22,07</t>
  </si>
  <si>
    <t>36,32</t>
  </si>
  <si>
    <t>143,25</t>
  </si>
  <si>
    <t>187,42</t>
  </si>
  <si>
    <t>480,23</t>
  </si>
  <si>
    <t>58,07</t>
  </si>
  <si>
    <t>105,72</t>
  </si>
  <si>
    <t>798,94</t>
  </si>
  <si>
    <t>469,3</t>
  </si>
  <si>
    <t>10,29</t>
  </si>
  <si>
    <t>1796,37</t>
  </si>
  <si>
    <t>3,75</t>
  </si>
  <si>
    <t>4,67</t>
  </si>
  <si>
    <t>23,26</t>
  </si>
  <si>
    <t>29,16</t>
  </si>
  <si>
    <t>37,04</t>
  </si>
  <si>
    <t>16,59</t>
  </si>
  <si>
    <t>16,44</t>
  </si>
  <si>
    <t>11,57</t>
  </si>
  <si>
    <t>26,72</t>
  </si>
  <si>
    <t>1,9</t>
  </si>
  <si>
    <t>12,7</t>
  </si>
  <si>
    <t>30,41</t>
  </si>
  <si>
    <t>69,45</t>
  </si>
  <si>
    <t>16,04</t>
  </si>
  <si>
    <t>56,66</t>
  </si>
  <si>
    <t>36,74</t>
  </si>
  <si>
    <t>94,76</t>
  </si>
  <si>
    <t>33,16</t>
  </si>
  <si>
    <t>30,48</t>
  </si>
  <si>
    <t>117,68</t>
  </si>
  <si>
    <t>189,34</t>
  </si>
  <si>
    <t>42,49</t>
  </si>
  <si>
    <t>221,1</t>
  </si>
  <si>
    <t>16,18</t>
  </si>
  <si>
    <t>136,15</t>
  </si>
  <si>
    <t>173,57</t>
  </si>
  <si>
    <t>825,71</t>
  </si>
  <si>
    <t>2,21</t>
  </si>
  <si>
    <t>20,14</t>
  </si>
  <si>
    <t>47,22</t>
  </si>
  <si>
    <t>134,65</t>
  </si>
  <si>
    <t>209,65</t>
  </si>
  <si>
    <t>9,19</t>
  </si>
  <si>
    <t>28,43</t>
  </si>
  <si>
    <t>44,86</t>
  </si>
  <si>
    <t>273,68</t>
  </si>
  <si>
    <t>189,81</t>
  </si>
  <si>
    <t>23,69</t>
  </si>
  <si>
    <t>34,0</t>
  </si>
  <si>
    <t>391,04</t>
  </si>
  <si>
    <t>14,87</t>
  </si>
  <si>
    <t>22,15</t>
  </si>
  <si>
    <t>105,56</t>
  </si>
  <si>
    <t>172,75</t>
  </si>
  <si>
    <t>1105,73</t>
  </si>
  <si>
    <t>711,8</t>
  </si>
  <si>
    <t>3,2</t>
  </si>
  <si>
    <t>16,84</t>
  </si>
  <si>
    <t>33,17</t>
  </si>
  <si>
    <t>237,27</t>
  </si>
  <si>
    <t>6,83</t>
  </si>
  <si>
    <t>61,62</t>
  </si>
  <si>
    <t>89,69</t>
  </si>
  <si>
    <t>117,88</t>
  </si>
  <si>
    <t>97,28</t>
  </si>
  <si>
    <t>533,12</t>
  </si>
  <si>
    <t>664,34</t>
  </si>
  <si>
    <t>331,75</t>
  </si>
  <si>
    <t>2,48</t>
  </si>
  <si>
    <t>21,91</t>
  </si>
  <si>
    <t>157,96</t>
  </si>
  <si>
    <t>66,43</t>
  </si>
  <si>
    <t>11,44</t>
  </si>
  <si>
    <t>306,42</t>
  </si>
  <si>
    <t>358,27</t>
  </si>
  <si>
    <t>15,49</t>
  </si>
  <si>
    <t>20,77</t>
  </si>
  <si>
    <t>17,1</t>
  </si>
  <si>
    <t>12,4</t>
  </si>
  <si>
    <t>11,39</t>
  </si>
  <si>
    <t>22,69</t>
  </si>
  <si>
    <t>38,38</t>
  </si>
  <si>
    <t>147,25</t>
  </si>
  <si>
    <t>198,04</t>
  </si>
  <si>
    <t>493,63</t>
  </si>
  <si>
    <t>59,69</t>
  </si>
  <si>
    <t>111,7</t>
  </si>
  <si>
    <t>821,22</t>
  </si>
  <si>
    <t>495,88</t>
  </si>
  <si>
    <t>9,43</t>
  </si>
  <si>
    <t>11,32</t>
  </si>
  <si>
    <t>20,72</t>
  </si>
  <si>
    <t>5,52</t>
  </si>
  <si>
    <t>33,0</t>
  </si>
  <si>
    <t>17,58</t>
  </si>
  <si>
    <t>18,03</t>
  </si>
  <si>
    <t>4,63</t>
  </si>
  <si>
    <t>26,57</t>
  </si>
  <si>
    <t>34,36</t>
  </si>
  <si>
    <t>61,87</t>
  </si>
  <si>
    <t>33,83</t>
  </si>
  <si>
    <t>50,47</t>
  </si>
  <si>
    <t>6,68</t>
  </si>
  <si>
    <t>37,31</t>
  </si>
  <si>
    <t>84,41</t>
  </si>
  <si>
    <t>117,04</t>
  </si>
  <si>
    <t>168,66</t>
  </si>
  <si>
    <t>32,97</t>
  </si>
  <si>
    <t>37,85</t>
  </si>
  <si>
    <t>219,89</t>
  </si>
  <si>
    <t>16,09</t>
  </si>
  <si>
    <t>18,05</t>
  </si>
  <si>
    <t>135,41</t>
  </si>
  <si>
    <t>154,61</t>
  </si>
  <si>
    <t>821,19</t>
  </si>
  <si>
    <t>5,67</t>
  </si>
  <si>
    <t>5,5</t>
  </si>
  <si>
    <t>133,92</t>
  </si>
  <si>
    <t>186,76</t>
  </si>
  <si>
    <t>5,98</t>
  </si>
  <si>
    <t>8,19</t>
  </si>
  <si>
    <t>39,96</t>
  </si>
  <si>
    <t>272,18</t>
  </si>
  <si>
    <t>169,08</t>
  </si>
  <si>
    <t>23,56</t>
  </si>
  <si>
    <t>30,29</t>
  </si>
  <si>
    <t>388,9</t>
  </si>
  <si>
    <t>19,73</t>
  </si>
  <si>
    <t>104,98</t>
  </si>
  <si>
    <t>153,88</t>
  </si>
  <si>
    <t>1099,68</t>
  </si>
  <si>
    <t>634,06</t>
  </si>
  <si>
    <t>39,27</t>
  </si>
  <si>
    <t>211,35</t>
  </si>
  <si>
    <t>16,72</t>
  </si>
  <si>
    <t>61,28</t>
  </si>
  <si>
    <t>79,89</t>
  </si>
  <si>
    <t>16,22</t>
  </si>
  <si>
    <t>117,82</t>
  </si>
  <si>
    <t>88,77</t>
  </si>
  <si>
    <t>530,2</t>
  </si>
  <si>
    <t>591,78</t>
  </si>
  <si>
    <t>295,51</t>
  </si>
  <si>
    <t>11,78</t>
  </si>
  <si>
    <t>157,1</t>
  </si>
  <si>
    <t>59,18</t>
  </si>
  <si>
    <t>11,38</t>
  </si>
  <si>
    <t>304,74</t>
  </si>
  <si>
    <t>319,14</t>
  </si>
  <si>
    <t>15,4</t>
  </si>
  <si>
    <t>2,04</t>
  </si>
  <si>
    <t>16,49</t>
  </si>
  <si>
    <t>9,33</t>
  </si>
  <si>
    <t>34,19</t>
  </si>
  <si>
    <t>146,44</t>
  </si>
  <si>
    <t>176,41</t>
  </si>
  <si>
    <t>490,93</t>
  </si>
  <si>
    <t>59,37</t>
  </si>
  <si>
    <t>99,5</t>
  </si>
  <si>
    <t>816,73</t>
  </si>
  <si>
    <t>441,73</t>
  </si>
  <si>
    <t>10,3</t>
  </si>
  <si>
    <t>109,9</t>
  </si>
  <si>
    <t>31,48</t>
  </si>
  <si>
    <t>4,58</t>
  </si>
  <si>
    <t>16,26</t>
  </si>
  <si>
    <t>20,87</t>
  </si>
  <si>
    <t>5,17</t>
  </si>
  <si>
    <t>19,92</t>
  </si>
  <si>
    <t>28,23</t>
  </si>
  <si>
    <t>26,45</t>
  </si>
  <si>
    <t>32,79</t>
  </si>
  <si>
    <t>5,85</t>
  </si>
  <si>
    <t>29,95</t>
  </si>
  <si>
    <t>59,03</t>
  </si>
  <si>
    <t>22,95</t>
  </si>
  <si>
    <t>48,16</t>
  </si>
  <si>
    <t>8,23</t>
  </si>
  <si>
    <t>8,2</t>
  </si>
  <si>
    <t>36,95</t>
  </si>
  <si>
    <t>94,87</t>
  </si>
  <si>
    <t>4,59</t>
  </si>
  <si>
    <t>25,91</t>
  </si>
  <si>
    <t>115,91</t>
  </si>
  <si>
    <t>160,93</t>
  </si>
  <si>
    <t>36,12</t>
  </si>
  <si>
    <t>217,79</t>
  </si>
  <si>
    <t>15,93</t>
  </si>
  <si>
    <t>17,24</t>
  </si>
  <si>
    <t>134,11</t>
  </si>
  <si>
    <t>147,53</t>
  </si>
  <si>
    <t>813,31</t>
  </si>
  <si>
    <t>23,11</t>
  </si>
  <si>
    <t>40,13</t>
  </si>
  <si>
    <t>132,63</t>
  </si>
  <si>
    <t>178,19</t>
  </si>
  <si>
    <t>28,01</t>
  </si>
  <si>
    <t>38,12</t>
  </si>
  <si>
    <t>269,57</t>
  </si>
  <si>
    <t>161,33</t>
  </si>
  <si>
    <t>23,34</t>
  </si>
  <si>
    <t>385,17</t>
  </si>
  <si>
    <t>15,17</t>
  </si>
  <si>
    <t>112,18</t>
  </si>
  <si>
    <t>146,83</t>
  </si>
  <si>
    <t>4066,54</t>
  </si>
  <si>
    <t>3,15</t>
  </si>
  <si>
    <t>55,31</t>
  </si>
  <si>
    <t>201,66</t>
  </si>
  <si>
    <t>60,69</t>
  </si>
  <si>
    <t>76,23</t>
  </si>
  <si>
    <t>16,16</t>
  </si>
  <si>
    <t>116,69</t>
  </si>
  <si>
    <t>94,78</t>
  </si>
  <si>
    <t>544,56</t>
  </si>
  <si>
    <t>564,65</t>
  </si>
  <si>
    <t>7,78</t>
  </si>
  <si>
    <t>281,97</t>
  </si>
  <si>
    <t>3,45</t>
  </si>
  <si>
    <t>18,62</t>
  </si>
  <si>
    <t>155,59</t>
  </si>
  <si>
    <t>56,47</t>
  </si>
  <si>
    <t>6,05</t>
  </si>
  <si>
    <t>11,27</t>
  </si>
  <si>
    <t>12,95</t>
  </si>
  <si>
    <t>301,82</t>
  </si>
  <si>
    <t>304,51</t>
  </si>
  <si>
    <t>15,33</t>
  </si>
  <si>
    <t>17,66</t>
  </si>
  <si>
    <t>15,73</t>
  </si>
  <si>
    <t>32,62</t>
  </si>
  <si>
    <t>145,04</t>
  </si>
  <si>
    <t>168,32</t>
  </si>
  <si>
    <t>486,22</t>
  </si>
  <si>
    <t>58,8</t>
  </si>
  <si>
    <t>94,94</t>
  </si>
  <si>
    <t>808,89</t>
  </si>
  <si>
    <t>421,47</t>
  </si>
  <si>
    <t>9,93</t>
  </si>
  <si>
    <t>101,13</t>
  </si>
  <si>
    <t>5,31</t>
  </si>
  <si>
    <t>32,41</t>
  </si>
  <si>
    <t>15,85</t>
  </si>
  <si>
    <t>25,66</t>
  </si>
  <si>
    <t>33,75</t>
  </si>
  <si>
    <t>5,74</t>
  </si>
  <si>
    <t>11,11</t>
  </si>
  <si>
    <t>60,76</t>
  </si>
  <si>
    <t>7,5</t>
  </si>
  <si>
    <t>14,1</t>
  </si>
  <si>
    <t>22,27</t>
  </si>
  <si>
    <t>49,57</t>
  </si>
  <si>
    <t>8,07</t>
  </si>
  <si>
    <t>35,85</t>
  </si>
  <si>
    <t>97,65</t>
  </si>
  <si>
    <t>4,73</t>
  </si>
  <si>
    <t>31,69</t>
  </si>
  <si>
    <t>26,67</t>
  </si>
  <si>
    <t>112,66</t>
  </si>
  <si>
    <t>165,64</t>
  </si>
  <si>
    <t>37,18</t>
  </si>
  <si>
    <t>211,31</t>
  </si>
  <si>
    <t>130,13</t>
  </si>
  <si>
    <t>151,85</t>
  </si>
  <si>
    <t>789,14</t>
  </si>
  <si>
    <t>5,32</t>
  </si>
  <si>
    <t>22,42</t>
  </si>
  <si>
    <t>41,31</t>
  </si>
  <si>
    <t>128,69</t>
  </si>
  <si>
    <t>183,42</t>
  </si>
  <si>
    <t>8,08</t>
  </si>
  <si>
    <t>39,24</t>
  </si>
  <si>
    <t>261,56</t>
  </si>
  <si>
    <t>166,06</t>
  </si>
  <si>
    <t>6,59</t>
  </si>
  <si>
    <t>29,75</t>
  </si>
  <si>
    <t>373,72</t>
  </si>
  <si>
    <t>19,38</t>
  </si>
  <si>
    <t>108,85</t>
  </si>
  <si>
    <t>151,13</t>
  </si>
  <si>
    <t>3945,7</t>
  </si>
  <si>
    <t>16,11</t>
  </si>
  <si>
    <t>53,67</t>
  </si>
  <si>
    <t>207,57</t>
  </si>
  <si>
    <t>5,66</t>
  </si>
  <si>
    <t>58,89</t>
  </si>
  <si>
    <t>78,46</t>
  </si>
  <si>
    <t>15,77</t>
  </si>
  <si>
    <t>113,22</t>
  </si>
  <si>
    <t>97,56</t>
  </si>
  <si>
    <t>528,38</t>
  </si>
  <si>
    <t>581,2</t>
  </si>
  <si>
    <t>290,23</t>
  </si>
  <si>
    <t>19,17</t>
  </si>
  <si>
    <t>150,97</t>
  </si>
  <si>
    <t>62,27</t>
  </si>
  <si>
    <t>13,33</t>
  </si>
  <si>
    <t>292,85</t>
  </si>
  <si>
    <t>313,43</t>
  </si>
  <si>
    <t>6,67</t>
  </si>
  <si>
    <t>14,96</t>
  </si>
  <si>
    <t>14,72</t>
  </si>
  <si>
    <t>10,48</t>
  </si>
  <si>
    <t>33,58</t>
  </si>
  <si>
    <t>140,73</t>
  </si>
  <si>
    <t>173,25</t>
  </si>
  <si>
    <t>471,77</t>
  </si>
  <si>
    <t>57,05</t>
  </si>
  <si>
    <t>97,72</t>
  </si>
  <si>
    <t>784,85</t>
  </si>
  <si>
    <t>433,82</t>
  </si>
  <si>
    <t>98,13</t>
  </si>
  <si>
    <t>17,87</t>
  </si>
  <si>
    <t>28,1</t>
  </si>
  <si>
    <t>28,47</t>
  </si>
  <si>
    <t>23,28</t>
  </si>
  <si>
    <t>25,62</t>
  </si>
  <si>
    <t>29,65</t>
  </si>
  <si>
    <t>54,41</t>
  </si>
  <si>
    <t>22,6</t>
  </si>
  <si>
    <t>43,54</t>
  </si>
  <si>
    <t>8,1</t>
  </si>
  <si>
    <t>37,49</t>
  </si>
  <si>
    <t>85,78</t>
  </si>
  <si>
    <t>31,64</t>
  </si>
  <si>
    <t>112,47</t>
  </si>
  <si>
    <t>145,51</t>
  </si>
  <si>
    <t>31,79</t>
  </si>
  <si>
    <t>32,49</t>
  </si>
  <si>
    <t>210,96</t>
  </si>
  <si>
    <t>15,04</t>
  </si>
  <si>
    <t>129,91</t>
  </si>
  <si>
    <t>133,39</t>
  </si>
  <si>
    <t>787,83</t>
  </si>
  <si>
    <t>22,38</t>
  </si>
  <si>
    <t>131,14</t>
  </si>
  <si>
    <t>161,12</t>
  </si>
  <si>
    <t>261,12</t>
  </si>
  <si>
    <t>145,87</t>
  </si>
  <si>
    <t>5,79</t>
  </si>
  <si>
    <t>373,1</t>
  </si>
  <si>
    <t>17,32</t>
  </si>
  <si>
    <t>17,02</t>
  </si>
  <si>
    <t>108,67</t>
  </si>
  <si>
    <t>132,76</t>
  </si>
  <si>
    <t>3939,16</t>
  </si>
  <si>
    <t>53,58</t>
  </si>
  <si>
    <t>182,34</t>
  </si>
  <si>
    <t>7,16</t>
  </si>
  <si>
    <t>58,79</t>
  </si>
  <si>
    <t>68,92</t>
  </si>
  <si>
    <t>15,75</t>
  </si>
  <si>
    <t>94,2</t>
  </si>
  <si>
    <t>527,51</t>
  </si>
  <si>
    <t>2,4</t>
  </si>
  <si>
    <t>11,3</t>
  </si>
  <si>
    <t>150,72</t>
  </si>
  <si>
    <t>54,7</t>
  </si>
  <si>
    <t>292,36</t>
  </si>
  <si>
    <t>275,33</t>
  </si>
  <si>
    <t>14,85</t>
  </si>
  <si>
    <t>15,97</t>
  </si>
  <si>
    <t>14,97</t>
  </si>
  <si>
    <t>14,22</t>
  </si>
  <si>
    <t>1,74</t>
  </si>
  <si>
    <t>18,24</t>
  </si>
  <si>
    <t>21,93</t>
  </si>
  <si>
    <t>140,49</t>
  </si>
  <si>
    <t>152,19</t>
  </si>
  <si>
    <t>470,99</t>
  </si>
  <si>
    <t>56,96</t>
  </si>
  <si>
    <t>85,85</t>
  </si>
  <si>
    <t>783,55</t>
  </si>
  <si>
    <t>381,09</t>
  </si>
  <si>
    <t>113,04</t>
  </si>
  <si>
    <t>11,21</t>
  </si>
  <si>
    <t>19,4</t>
  </si>
  <si>
    <t>28,3</t>
  </si>
  <si>
    <t>20,48</t>
  </si>
  <si>
    <t>5,41</t>
  </si>
  <si>
    <t>37,42</t>
  </si>
  <si>
    <t>25,8</t>
  </si>
  <si>
    <t>29,22</t>
  </si>
  <si>
    <t>59,06</t>
  </si>
  <si>
    <t>13,51</t>
  </si>
  <si>
    <t>31,11</t>
  </si>
  <si>
    <t>47,27</t>
  </si>
  <si>
    <t>17,81</t>
  </si>
  <si>
    <t>37,75</t>
  </si>
  <si>
    <t>93,12</t>
  </si>
  <si>
    <t>31,86</t>
  </si>
  <si>
    <t>113,26</t>
  </si>
  <si>
    <t>157,95</t>
  </si>
  <si>
    <t>5,34</t>
  </si>
  <si>
    <t>32,02</t>
  </si>
  <si>
    <t>35,27</t>
  </si>
  <si>
    <t>212,44</t>
  </si>
  <si>
    <t>16,42</t>
  </si>
  <si>
    <t>130,82</t>
  </si>
  <si>
    <t>144,8</t>
  </si>
  <si>
    <t>793,35</t>
  </si>
  <si>
    <t>39,39</t>
  </si>
  <si>
    <t>132,72</t>
  </si>
  <si>
    <t>174,9</t>
  </si>
  <si>
    <t>262,95</t>
  </si>
  <si>
    <t>158,35</t>
  </si>
  <si>
    <t>22,77</t>
  </si>
  <si>
    <t>375,71</t>
  </si>
  <si>
    <t>17,45</t>
  </si>
  <si>
    <t>109,43</t>
  </si>
  <si>
    <t>144,11</t>
  </si>
  <si>
    <t>3966,74</t>
  </si>
  <si>
    <t>16,29</t>
  </si>
  <si>
    <t>53,95</t>
  </si>
  <si>
    <t>197,93</t>
  </si>
  <si>
    <t>5,64</t>
  </si>
  <si>
    <t>7,21</t>
  </si>
  <si>
    <t>59,2</t>
  </si>
  <si>
    <t>74,82</t>
  </si>
  <si>
    <t>15,86</t>
  </si>
  <si>
    <t>104,34</t>
  </si>
  <si>
    <t>720,91</t>
  </si>
  <si>
    <t>18,28</t>
  </si>
  <si>
    <t>151,77</t>
  </si>
  <si>
    <t>59,38</t>
  </si>
  <si>
    <t>10,99</t>
  </si>
  <si>
    <t>12,71</t>
  </si>
  <si>
    <t>294,41</t>
  </si>
  <si>
    <t>298,88</t>
  </si>
  <si>
    <t>17,33</t>
  </si>
  <si>
    <t>18,37</t>
  </si>
  <si>
    <t>22,08</t>
  </si>
  <si>
    <t>141,48</t>
  </si>
  <si>
    <t>165,21</t>
  </si>
  <si>
    <t>474,28</t>
  </si>
  <si>
    <t>57,35</t>
  </si>
  <si>
    <t>93,19</t>
  </si>
  <si>
    <t>789,04</t>
  </si>
  <si>
    <t>413,68</t>
  </si>
  <si>
    <t>9,9</t>
  </si>
  <si>
    <t>113,83</t>
  </si>
  <si>
    <t>11,03</t>
  </si>
  <si>
    <t>20,23</t>
  </si>
  <si>
    <t>26,79</t>
  </si>
  <si>
    <t>25,25</t>
  </si>
  <si>
    <t>31,78</t>
  </si>
  <si>
    <t>28,6</t>
  </si>
  <si>
    <t>58,33</t>
  </si>
  <si>
    <t>7,48</t>
  </si>
  <si>
    <t>30,82</t>
  </si>
  <si>
    <t>46,68</t>
  </si>
  <si>
    <t>17,59</t>
  </si>
  <si>
    <t>38,41</t>
  </si>
  <si>
    <t>91,96</t>
  </si>
  <si>
    <t>31,18</t>
  </si>
  <si>
    <t>25,11</t>
  </si>
  <si>
    <t>110,85</t>
  </si>
  <si>
    <t>155,98</t>
  </si>
  <si>
    <t>31,34</t>
  </si>
  <si>
    <t>207,93</t>
  </si>
  <si>
    <t>15,23</t>
  </si>
  <si>
    <t>16,21</t>
  </si>
  <si>
    <t>128,04</t>
  </si>
  <si>
    <t>143,0</t>
  </si>
  <si>
    <t>776,5</t>
  </si>
  <si>
    <t>38,9</t>
  </si>
  <si>
    <t>172,72</t>
  </si>
  <si>
    <t>5,73</t>
  </si>
  <si>
    <t>7,61</t>
  </si>
  <si>
    <t>26,74</t>
  </si>
  <si>
    <t>257,37</t>
  </si>
  <si>
    <t>156,38</t>
  </si>
  <si>
    <t>22,28</t>
  </si>
  <si>
    <t>367,73</t>
  </si>
  <si>
    <t>3,64</t>
  </si>
  <si>
    <t>17,08</t>
  </si>
  <si>
    <t>18,25</t>
  </si>
  <si>
    <t>107,1</t>
  </si>
  <si>
    <t>142,32</t>
  </si>
  <si>
    <t>3882,49</t>
  </si>
  <si>
    <t>16,03</t>
  </si>
  <si>
    <t>52,81</t>
  </si>
  <si>
    <t>195,47</t>
  </si>
  <si>
    <t>5,57</t>
  </si>
  <si>
    <t>57,94</t>
  </si>
  <si>
    <t>73,89</t>
  </si>
  <si>
    <t>15,52</t>
  </si>
  <si>
    <t>13,68</t>
  </si>
  <si>
    <t>102,13</t>
  </si>
  <si>
    <t>705,6</t>
  </si>
  <si>
    <t>9,49</t>
  </si>
  <si>
    <t>18,39</t>
  </si>
  <si>
    <t>259,96</t>
  </si>
  <si>
    <t>58,64</t>
  </si>
  <si>
    <t>10,76</t>
  </si>
  <si>
    <t>288,16</t>
  </si>
  <si>
    <t>295,16</t>
  </si>
  <si>
    <t>3,82</t>
  </si>
  <si>
    <t>17,12</t>
  </si>
  <si>
    <t>6,57</t>
  </si>
  <si>
    <t>15,25</t>
  </si>
  <si>
    <t>31,62</t>
  </si>
  <si>
    <t>138,47</t>
  </si>
  <si>
    <t>163,15</t>
  </si>
  <si>
    <t>464,21</t>
  </si>
  <si>
    <t>56,14</t>
  </si>
  <si>
    <t>92,03</t>
  </si>
  <si>
    <t>772,28</t>
  </si>
  <si>
    <t>408,53</t>
  </si>
  <si>
    <t>9,77</t>
  </si>
  <si>
    <t>111,41</t>
  </si>
  <si>
    <t>19,58</t>
  </si>
  <si>
    <t>26,14</t>
  </si>
  <si>
    <t>31,19</t>
  </si>
  <si>
    <t>28,93</t>
  </si>
  <si>
    <t>37,77</t>
  </si>
  <si>
    <t>4,66</t>
  </si>
  <si>
    <t>9,74</t>
  </si>
  <si>
    <t>23,36</t>
  </si>
  <si>
    <t>26,46</t>
  </si>
  <si>
    <t>59,92</t>
  </si>
  <si>
    <t>13,71</t>
  </si>
  <si>
    <t>47,71</t>
  </si>
  <si>
    <t>17,98</t>
  </si>
  <si>
    <t>35,71</t>
  </si>
  <si>
    <t>94,0</t>
  </si>
  <si>
    <t>25,67</t>
  </si>
  <si>
    <t>102,56</t>
  </si>
  <si>
    <t>159,45</t>
  </si>
  <si>
    <t>29,13</t>
  </si>
  <si>
    <t>35,61</t>
  </si>
  <si>
    <t>230,19</t>
  </si>
  <si>
    <t>118,46</t>
  </si>
  <si>
    <t>146,17</t>
  </si>
  <si>
    <t>718,38</t>
  </si>
  <si>
    <t>4,94</t>
  </si>
  <si>
    <t>20,41</t>
  </si>
  <si>
    <t>39,76</t>
  </si>
  <si>
    <t>120,18</t>
  </si>
  <si>
    <t>176,56</t>
  </si>
  <si>
    <t>5,13</t>
  </si>
  <si>
    <t>31,17</t>
  </si>
  <si>
    <t>238,1</t>
  </si>
  <si>
    <t>159,85</t>
  </si>
  <si>
    <t>28,63</t>
  </si>
  <si>
    <t>340,21</t>
  </si>
  <si>
    <t>18,65</t>
  </si>
  <si>
    <t>100,09</t>
  </si>
  <si>
    <t>3591,88</t>
  </si>
  <si>
    <t>6,46</t>
  </si>
  <si>
    <t>14,83</t>
  </si>
  <si>
    <t>48,86</t>
  </si>
  <si>
    <t>199,81</t>
  </si>
  <si>
    <t>53,61</t>
  </si>
  <si>
    <t>75,53</t>
  </si>
  <si>
    <t>94,48</t>
  </si>
  <si>
    <t>652,79</t>
  </si>
  <si>
    <t>18,8</t>
  </si>
  <si>
    <t>10,31</t>
  </si>
  <si>
    <t>18,45</t>
  </si>
  <si>
    <t>240,5</t>
  </si>
  <si>
    <t>5,99</t>
  </si>
  <si>
    <t>266,59</t>
  </si>
  <si>
    <t>301,71</t>
  </si>
  <si>
    <t>13,54</t>
  </si>
  <si>
    <t>13,65</t>
  </si>
  <si>
    <t>16,23</t>
  </si>
  <si>
    <t>20,03</t>
  </si>
  <si>
    <t>32,48</t>
  </si>
  <si>
    <t>128,75</t>
  </si>
  <si>
    <t>166,77</t>
  </si>
  <si>
    <t>429,46</t>
  </si>
  <si>
    <t>51,93</t>
  </si>
  <si>
    <t>94,07</t>
  </si>
  <si>
    <t>714,47</t>
  </si>
  <si>
    <t>417,6</t>
  </si>
  <si>
    <t>120,25</t>
  </si>
  <si>
    <t>10,28</t>
  </si>
  <si>
    <t>26,21</t>
  </si>
  <si>
    <t>29,66</t>
  </si>
  <si>
    <t>5,09</t>
  </si>
  <si>
    <t>31,01</t>
  </si>
  <si>
    <t>9,26</t>
  </si>
  <si>
    <t>30,89</t>
  </si>
  <si>
    <t>17,09</t>
  </si>
  <si>
    <t>57,25</t>
  </si>
  <si>
    <t>13,03</t>
  </si>
  <si>
    <t>29,28</t>
  </si>
  <si>
    <t>45,36</t>
  </si>
  <si>
    <t>7,56</t>
  </si>
  <si>
    <t>36,17</t>
  </si>
  <si>
    <t>89,37</t>
  </si>
  <si>
    <t>4,9</t>
  </si>
  <si>
    <t>24,4</t>
  </si>
  <si>
    <t>102,83</t>
  </si>
  <si>
    <t>151,59</t>
  </si>
  <si>
    <t>29,21</t>
  </si>
  <si>
    <t>34,02</t>
  </si>
  <si>
    <t>230,82</t>
  </si>
  <si>
    <t>118,78</t>
  </si>
  <si>
    <t>138,97</t>
  </si>
  <si>
    <t>720,33</t>
  </si>
  <si>
    <t>1,8</t>
  </si>
  <si>
    <t>20,57</t>
  </si>
  <si>
    <t>37,8</t>
  </si>
  <si>
    <t>120,5</t>
  </si>
  <si>
    <t>167,86</t>
  </si>
  <si>
    <t>1,65</t>
  </si>
  <si>
    <t>24,8</t>
  </si>
  <si>
    <t>29,63</t>
  </si>
  <si>
    <t>238,75</t>
  </si>
  <si>
    <t>151,97</t>
  </si>
  <si>
    <t>4,77</t>
  </si>
  <si>
    <t>22,39</t>
  </si>
  <si>
    <t>27,22</t>
  </si>
  <si>
    <t>341,13</t>
  </si>
  <si>
    <t>100,36</t>
  </si>
  <si>
    <t>138,31</t>
  </si>
  <si>
    <t>3601,65</t>
  </si>
  <si>
    <t>24,41</t>
  </si>
  <si>
    <t>49,02</t>
  </si>
  <si>
    <t>189,96</t>
  </si>
  <si>
    <t>53,75</t>
  </si>
  <si>
    <t>71,81</t>
  </si>
  <si>
    <t>11,02</t>
  </si>
  <si>
    <t>94,74</t>
  </si>
  <si>
    <t>654,56</t>
  </si>
  <si>
    <t>10,34</t>
  </si>
  <si>
    <t>17,54</t>
  </si>
  <si>
    <t>241,15</t>
  </si>
  <si>
    <t>56,99</t>
  </si>
  <si>
    <t>9,98</t>
  </si>
  <si>
    <t>12,2</t>
  </si>
  <si>
    <t>267,31</t>
  </si>
  <si>
    <t>286,84</t>
  </si>
  <si>
    <t>13,69</t>
  </si>
  <si>
    <t>15,43</t>
  </si>
  <si>
    <t>16,93</t>
  </si>
  <si>
    <t>7,15</t>
  </si>
  <si>
    <t>20,09</t>
  </si>
  <si>
    <t>30,88</t>
  </si>
  <si>
    <t>158,56</t>
  </si>
  <si>
    <t>430,63</t>
  </si>
  <si>
    <t>18,1</t>
  </si>
  <si>
    <t>25,69</t>
  </si>
  <si>
    <t>28,84</t>
  </si>
  <si>
    <t>15,28</t>
  </si>
  <si>
    <t>33,08</t>
  </si>
  <si>
    <t>31,4</t>
  </si>
  <si>
    <t>1,11</t>
  </si>
  <si>
    <t>5,84</t>
  </si>
  <si>
    <t>16,62</t>
  </si>
  <si>
    <t>42,2</t>
  </si>
  <si>
    <t>57,06</t>
  </si>
  <si>
    <t>12,67</t>
  </si>
  <si>
    <t>29,03</t>
  </si>
  <si>
    <t>44,11</t>
  </si>
  <si>
    <t>3,79</t>
  </si>
  <si>
    <t>28,35</t>
  </si>
  <si>
    <t>100,77</t>
  </si>
  <si>
    <t>147,39</t>
  </si>
  <si>
    <t>226,18</t>
  </si>
  <si>
    <t>13,83</t>
  </si>
  <si>
    <t>116,39</t>
  </si>
  <si>
    <t>135,12</t>
  </si>
  <si>
    <t>705,84</t>
  </si>
  <si>
    <t>20,15</t>
  </si>
  <si>
    <t>36,94</t>
  </si>
  <si>
    <t>118,08</t>
  </si>
  <si>
    <t>163,21</t>
  </si>
  <si>
    <t>24,31</t>
  </si>
  <si>
    <t>28,81</t>
  </si>
  <si>
    <t>233,95</t>
  </si>
  <si>
    <t>147,76</t>
  </si>
  <si>
    <t>24,18</t>
  </si>
  <si>
    <t>26,47</t>
  </si>
  <si>
    <t>334,27</t>
  </si>
  <si>
    <t>98,34</t>
  </si>
  <si>
    <t>134,48</t>
  </si>
  <si>
    <t>3529,22</t>
  </si>
  <si>
    <t>2,99</t>
  </si>
  <si>
    <t>14,57</t>
  </si>
  <si>
    <t>49,86</t>
  </si>
  <si>
    <t>184,7</t>
  </si>
  <si>
    <t>9,92</t>
  </si>
  <si>
    <t>14,61</t>
  </si>
  <si>
    <t>52,67</t>
  </si>
  <si>
    <t>69,82</t>
  </si>
  <si>
    <t>12,51</t>
  </si>
  <si>
    <t>18,67</t>
  </si>
  <si>
    <t>92,83</t>
  </si>
  <si>
    <t>641,4</t>
  </si>
  <si>
    <t>17,05</t>
  </si>
  <si>
    <t>236,3</t>
  </si>
  <si>
    <t>55,41</t>
  </si>
  <si>
    <t>261,94</t>
  </si>
  <si>
    <t>278,9</t>
  </si>
  <si>
    <t>13,31</t>
  </si>
  <si>
    <t>13,38</t>
  </si>
  <si>
    <t>2,7</t>
  </si>
  <si>
    <t>2,69</t>
  </si>
  <si>
    <t>14,41</t>
  </si>
  <si>
    <t>126,51</t>
  </si>
  <si>
    <t>154,16</t>
  </si>
  <si>
    <t>421,97</t>
  </si>
  <si>
    <t>3,33</t>
  </si>
  <si>
    <t>26,39</t>
  </si>
  <si>
    <t>15,68</t>
  </si>
  <si>
    <t>18,85</t>
  </si>
  <si>
    <t>5,12</t>
  </si>
  <si>
    <t>33,99</t>
  </si>
  <si>
    <t>34,26</t>
  </si>
  <si>
    <t>23,58</t>
  </si>
  <si>
    <t>29,46</t>
  </si>
  <si>
    <t>6,16</t>
  </si>
  <si>
    <t>43,36</t>
  </si>
  <si>
    <t>56,27</t>
  </si>
  <si>
    <t>6,95</t>
  </si>
  <si>
    <t>30,18</t>
  </si>
  <si>
    <t>43,49</t>
  </si>
  <si>
    <t>7,52</t>
  </si>
  <si>
    <t>37,97</t>
  </si>
  <si>
    <t>85,26</t>
  </si>
  <si>
    <t>103,54</t>
  </si>
  <si>
    <t>144,61</t>
  </si>
  <si>
    <t>32,46</t>
  </si>
  <si>
    <t>232,41</t>
  </si>
  <si>
    <t>14,21</t>
  </si>
  <si>
    <t>119,6</t>
  </si>
  <si>
    <t>132,57</t>
  </si>
  <si>
    <t>725,3</t>
  </si>
  <si>
    <t>20,71</t>
  </si>
  <si>
    <t>36,24</t>
  </si>
  <si>
    <t>121,34</t>
  </si>
  <si>
    <t>160,13</t>
  </si>
  <si>
    <t>5,18</t>
  </si>
  <si>
    <t>24,98</t>
  </si>
  <si>
    <t>240,4</t>
  </si>
  <si>
    <t>144,98</t>
  </si>
  <si>
    <t>5,75</t>
  </si>
  <si>
    <t>24,84</t>
  </si>
  <si>
    <t>25,97</t>
  </si>
  <si>
    <t>343,49</t>
  </si>
  <si>
    <t>101,05</t>
  </si>
  <si>
    <t>131,94</t>
  </si>
  <si>
    <t>3626,5</t>
  </si>
  <si>
    <t>51,23</t>
  </si>
  <si>
    <t>181,22</t>
  </si>
  <si>
    <t>54,12</t>
  </si>
  <si>
    <t>68,5</t>
  </si>
  <si>
    <t>13,53</t>
  </si>
  <si>
    <t>18,32</t>
  </si>
  <si>
    <t>95,39</t>
  </si>
  <si>
    <t>659,08</t>
  </si>
  <si>
    <t>6,94</t>
  </si>
  <si>
    <t>11,96</t>
  </si>
  <si>
    <t>10,41</t>
  </si>
  <si>
    <t>242,82</t>
  </si>
  <si>
    <t>54,37</t>
  </si>
  <si>
    <t>10,05</t>
  </si>
  <si>
    <t>11,64</t>
  </si>
  <si>
    <t>270,51</t>
  </si>
  <si>
    <t>273,64</t>
  </si>
  <si>
    <t>13,2</t>
  </si>
  <si>
    <t>13,79</t>
  </si>
  <si>
    <t>14,14</t>
  </si>
  <si>
    <t>6,76</t>
  </si>
  <si>
    <t>7,95</t>
  </si>
  <si>
    <t>129,99</t>
  </si>
  <si>
    <t>151,26</t>
  </si>
  <si>
    <t>433,6</t>
  </si>
  <si>
    <t>9,75</t>
  </si>
  <si>
    <t>27,1</t>
  </si>
  <si>
    <t>22,2</t>
  </si>
  <si>
    <t>40,81</t>
  </si>
  <si>
    <t>54,45</t>
  </si>
  <si>
    <t>28,73</t>
  </si>
  <si>
    <t>41,67</t>
  </si>
  <si>
    <t>35,74</t>
  </si>
  <si>
    <t>81,68</t>
  </si>
  <si>
    <t>22,3</t>
  </si>
  <si>
    <t>97,46</t>
  </si>
  <si>
    <t>138,54</t>
  </si>
  <si>
    <t>20,32</t>
  </si>
  <si>
    <t>218,75</t>
  </si>
  <si>
    <t>13,37</t>
  </si>
  <si>
    <t>112,57</t>
  </si>
  <si>
    <t>127,01</t>
  </si>
  <si>
    <t>682,68</t>
  </si>
  <si>
    <t>19,49</t>
  </si>
  <si>
    <t>114,21</t>
  </si>
  <si>
    <t>153,41</t>
  </si>
  <si>
    <t>226,27</t>
  </si>
  <si>
    <t>138,89</t>
  </si>
  <si>
    <t>23,39</t>
  </si>
  <si>
    <t>24,88</t>
  </si>
  <si>
    <t>323,3</t>
  </si>
  <si>
    <t>2,78</t>
  </si>
  <si>
    <t>95,11</t>
  </si>
  <si>
    <t>126,41</t>
  </si>
  <si>
    <t>3413,4</t>
  </si>
  <si>
    <t>22,31</t>
  </si>
  <si>
    <t>48,22</t>
  </si>
  <si>
    <t>173,61</t>
  </si>
  <si>
    <t>9,7</t>
  </si>
  <si>
    <t>50,94</t>
  </si>
  <si>
    <t>65,63</t>
  </si>
  <si>
    <t>14,37</t>
  </si>
  <si>
    <t>17,55</t>
  </si>
  <si>
    <t>97,95</t>
  </si>
  <si>
    <t>620,35</t>
  </si>
  <si>
    <t>228,55</t>
  </si>
  <si>
    <t>52,08</t>
  </si>
  <si>
    <t>9,82</t>
  </si>
  <si>
    <t>254,61</t>
  </si>
  <si>
    <t>262,16</t>
  </si>
  <si>
    <t>17,77</t>
  </si>
  <si>
    <t>12,64</t>
  </si>
  <si>
    <t>2,54</t>
  </si>
  <si>
    <t>28,22</t>
  </si>
  <si>
    <t>129,95</t>
  </si>
  <si>
    <t>144,91</t>
  </si>
  <si>
    <t>408,12</t>
  </si>
  <si>
    <t>8,99</t>
  </si>
  <si>
    <t>23,37</t>
  </si>
  <si>
    <t>23,5</t>
  </si>
  <si>
    <t>37,45</t>
  </si>
  <si>
    <t>45,33</t>
  </si>
  <si>
    <t>5,82</t>
  </si>
  <si>
    <t>34,68</t>
  </si>
  <si>
    <t>23,04</t>
  </si>
  <si>
    <t>67,99</t>
  </si>
  <si>
    <t>25,16</t>
  </si>
  <si>
    <t>18,56</t>
  </si>
  <si>
    <t>89,88</t>
  </si>
  <si>
    <t>115,32</t>
  </si>
  <si>
    <t>25,88</t>
  </si>
  <si>
    <t>200,73</t>
  </si>
  <si>
    <t>103,29</t>
  </si>
  <si>
    <t>626,43</t>
  </si>
  <si>
    <t>104,8</t>
  </si>
  <si>
    <t>127,7</t>
  </si>
  <si>
    <t>21,57</t>
  </si>
  <si>
    <t>207,63</t>
  </si>
  <si>
    <t>115,61</t>
  </si>
  <si>
    <t>7,81</t>
  </si>
  <si>
    <t>21,46</t>
  </si>
  <si>
    <t>296,66</t>
  </si>
  <si>
    <t>16,6</t>
  </si>
  <si>
    <t>105,22</t>
  </si>
  <si>
    <t>3132,13</t>
  </si>
  <si>
    <t>2,65</t>
  </si>
  <si>
    <t>25,75</t>
  </si>
  <si>
    <t>44,25</t>
  </si>
  <si>
    <t>144,52</t>
  </si>
  <si>
    <t>11,43</t>
  </si>
  <si>
    <t>46,75</t>
  </si>
  <si>
    <t>54,63</t>
  </si>
  <si>
    <t>569,23</t>
  </si>
  <si>
    <t>11,98</t>
  </si>
  <si>
    <t>13,34</t>
  </si>
  <si>
    <t>209,72</t>
  </si>
  <si>
    <t>9,07</t>
  </si>
  <si>
    <t>233,63</t>
  </si>
  <si>
    <t>218,22</t>
  </si>
  <si>
    <t>2,92</t>
  </si>
  <si>
    <t>10,52</t>
  </si>
  <si>
    <t>11,91</t>
  </si>
  <si>
    <t>24,27</t>
  </si>
  <si>
    <t>119,24</t>
  </si>
  <si>
    <t>120,62</t>
  </si>
  <si>
    <t>374,49</t>
  </si>
  <si>
    <t>2,15</t>
  </si>
  <si>
    <t>22,83</t>
  </si>
  <si>
    <t>14,51</t>
  </si>
  <si>
    <t>28,82</t>
  </si>
  <si>
    <t>26,38</t>
  </si>
  <si>
    <t>19,9</t>
  </si>
  <si>
    <t>22,68</t>
  </si>
  <si>
    <t>36,58</t>
  </si>
  <si>
    <t>43,76</t>
  </si>
  <si>
    <t>5,62</t>
  </si>
  <si>
    <t>26,07</t>
  </si>
  <si>
    <t>33,48</t>
  </si>
  <si>
    <t>6,14</t>
  </si>
  <si>
    <t>33,37</t>
  </si>
  <si>
    <t>65,64</t>
  </si>
  <si>
    <t>17,92</t>
  </si>
  <si>
    <t>87,8</t>
  </si>
  <si>
    <t>111,33</t>
  </si>
  <si>
    <t>18,3</t>
  </si>
  <si>
    <t>24,99</t>
  </si>
  <si>
    <t>196,09</t>
  </si>
  <si>
    <t>11,93</t>
  </si>
  <si>
    <t>100,91</t>
  </si>
  <si>
    <t>102,06</t>
  </si>
  <si>
    <t>611,96</t>
  </si>
  <si>
    <t>27,9</t>
  </si>
  <si>
    <t>102,38</t>
  </si>
  <si>
    <t>123,28</t>
  </si>
  <si>
    <t>21,07</t>
  </si>
  <si>
    <t>202,83</t>
  </si>
  <si>
    <t>111,61</t>
  </si>
  <si>
    <t>7,54</t>
  </si>
  <si>
    <t>20,97</t>
  </si>
  <si>
    <t>19,99</t>
  </si>
  <si>
    <t>289,81</t>
  </si>
  <si>
    <t>13,88</t>
  </si>
  <si>
    <t>86,55</t>
  </si>
  <si>
    <t>101,58</t>
  </si>
  <si>
    <t>3059,8</t>
  </si>
  <si>
    <t>4,74</t>
  </si>
  <si>
    <t>12,65</t>
  </si>
  <si>
    <t>24,86</t>
  </si>
  <si>
    <t>43,23</t>
  </si>
  <si>
    <t>139,52</t>
  </si>
  <si>
    <t>45,67</t>
  </si>
  <si>
    <t>52,74</t>
  </si>
  <si>
    <t>13,17</t>
  </si>
  <si>
    <t>556,08</t>
  </si>
  <si>
    <t>15,05</t>
  </si>
  <si>
    <t>12,88</t>
  </si>
  <si>
    <t>204,87</t>
  </si>
  <si>
    <t>48,83</t>
  </si>
  <si>
    <t>8,86</t>
  </si>
  <si>
    <t>228,24</t>
  </si>
  <si>
    <t>210,67</t>
  </si>
  <si>
    <t>9,06</t>
  </si>
  <si>
    <t>11,63</t>
  </si>
  <si>
    <t>11,33</t>
  </si>
  <si>
    <t>23,71</t>
  </si>
  <si>
    <t>116,45</t>
  </si>
  <si>
    <t>365,85</t>
  </si>
  <si>
    <t>9,36</t>
  </si>
  <si>
    <t>22,93</t>
  </si>
  <si>
    <t>21,82</t>
  </si>
  <si>
    <t>13,52</t>
  </si>
  <si>
    <t>28,95</t>
  </si>
  <si>
    <t>26,42</t>
  </si>
  <si>
    <t>22,72</t>
  </si>
  <si>
    <t>6,62</t>
  </si>
  <si>
    <t>43,83</t>
  </si>
  <si>
    <t>5,63</t>
  </si>
  <si>
    <t>26,19</t>
  </si>
  <si>
    <t>33,54</t>
  </si>
  <si>
    <t>33,51</t>
  </si>
  <si>
    <t>65,74</t>
  </si>
  <si>
    <t>24,68</t>
  </si>
  <si>
    <t>88,18</t>
  </si>
  <si>
    <t>111,51</t>
  </si>
  <si>
    <t>18,38</t>
  </si>
  <si>
    <t>25,03</t>
  </si>
  <si>
    <t>196,94</t>
  </si>
  <si>
    <t>11,73</t>
  </si>
  <si>
    <t>11,95</t>
  </si>
  <si>
    <t>101,34</t>
  </si>
  <si>
    <t>102,23</t>
  </si>
  <si>
    <t>614,6</t>
  </si>
  <si>
    <t>17,46</t>
  </si>
  <si>
    <t>102,82</t>
  </si>
  <si>
    <t>123,48</t>
  </si>
  <si>
    <t>203,71</t>
  </si>
  <si>
    <t>111,79</t>
  </si>
  <si>
    <t>21,06</t>
  </si>
  <si>
    <t>291,06</t>
  </si>
  <si>
    <t>2,44</t>
  </si>
  <si>
    <t>81,86</t>
  </si>
  <si>
    <t>101,74</t>
  </si>
  <si>
    <t>3073,01</t>
  </si>
  <si>
    <t>43,86</t>
  </si>
  <si>
    <t>139,74</t>
  </si>
  <si>
    <t>45,86</t>
  </si>
  <si>
    <t>52,82</t>
  </si>
  <si>
    <t>13,23</t>
  </si>
  <si>
    <t>558,49</t>
  </si>
  <si>
    <t>5,88</t>
  </si>
  <si>
    <t>9,22</t>
  </si>
  <si>
    <t>15,11</t>
  </si>
  <si>
    <t>12,9</t>
  </si>
  <si>
    <t>205,76</t>
  </si>
  <si>
    <t>48,91</t>
  </si>
  <si>
    <t>229,22</t>
  </si>
  <si>
    <t>211,01</t>
  </si>
  <si>
    <t>2,87</t>
  </si>
  <si>
    <t>2,73</t>
  </si>
  <si>
    <t>9,1</t>
  </si>
  <si>
    <t>14,45</t>
  </si>
  <si>
    <t>8,82</t>
  </si>
  <si>
    <t>14,59</t>
  </si>
  <si>
    <t>23,81</t>
  </si>
  <si>
    <t>25,73</t>
  </si>
  <si>
    <t>116,99</t>
  </si>
  <si>
    <t>116,64</t>
  </si>
  <si>
    <t>367,43</t>
  </si>
  <si>
    <t>9,5</t>
  </si>
  <si>
    <t>21,9</t>
  </si>
  <si>
    <t>29,39</t>
  </si>
  <si>
    <t>20,29</t>
  </si>
  <si>
    <t>22,8</t>
  </si>
  <si>
    <t>37,3</t>
  </si>
  <si>
    <t>43,99</t>
  </si>
  <si>
    <t>26,59</t>
  </si>
  <si>
    <t>33,66</t>
  </si>
  <si>
    <t>65,99</t>
  </si>
  <si>
    <t>25,06</t>
  </si>
  <si>
    <t>89,53</t>
  </si>
  <si>
    <t>111,93</t>
  </si>
  <si>
    <t>18,66</t>
  </si>
  <si>
    <t>199,94</t>
  </si>
  <si>
    <t>102,89</t>
  </si>
  <si>
    <t>102,61</t>
  </si>
  <si>
    <t>623,97</t>
  </si>
  <si>
    <t>17,73</t>
  </si>
  <si>
    <t>28,05</t>
  </si>
  <si>
    <t>104,39</t>
  </si>
  <si>
    <t>123,94</t>
  </si>
  <si>
    <t>21,49</t>
  </si>
  <si>
    <t>206,81</t>
  </si>
  <si>
    <t>112,21</t>
  </si>
  <si>
    <t>21,38</t>
  </si>
  <si>
    <t>20,1</t>
  </si>
  <si>
    <t>295,5</t>
  </si>
  <si>
    <t>102,12</t>
  </si>
  <si>
    <t>3119,87</t>
  </si>
  <si>
    <t>44,52</t>
  </si>
  <si>
    <t>140,26</t>
  </si>
  <si>
    <t>46,56</t>
  </si>
  <si>
    <t>53,02</t>
  </si>
  <si>
    <t>567,0</t>
  </si>
  <si>
    <t>5,97</t>
  </si>
  <si>
    <t>208,9</t>
  </si>
  <si>
    <t>49,09</t>
  </si>
  <si>
    <t>232,72</t>
  </si>
  <si>
    <t>211,79</t>
  </si>
  <si>
    <t>10,21</t>
  </si>
  <si>
    <t>25,82</t>
  </si>
  <si>
    <t>118,77</t>
  </si>
  <si>
    <t>117,07</t>
  </si>
  <si>
    <t>373,03</t>
  </si>
  <si>
    <t>14,02</t>
  </si>
  <si>
    <t>23,32</t>
  </si>
  <si>
    <t>29,44</t>
  </si>
  <si>
    <t>27,18</t>
  </si>
  <si>
    <t>25,68</t>
  </si>
  <si>
    <t>23,38</t>
  </si>
  <si>
    <t>37,37</t>
  </si>
  <si>
    <t>45,1</t>
  </si>
  <si>
    <t>26,63</t>
  </si>
  <si>
    <t>34,51</t>
  </si>
  <si>
    <t>34,08</t>
  </si>
  <si>
    <t>67,65</t>
  </si>
  <si>
    <t>18,47</t>
  </si>
  <si>
    <t>114,74</t>
  </si>
  <si>
    <t>200,29</t>
  </si>
  <si>
    <t>12,29</t>
  </si>
  <si>
    <t>103,07</t>
  </si>
  <si>
    <t>105,19</t>
  </si>
  <si>
    <t>625,06</t>
  </si>
  <si>
    <t>104,57</t>
  </si>
  <si>
    <t>21,52</t>
  </si>
  <si>
    <t>207,17</t>
  </si>
  <si>
    <t>115,03</t>
  </si>
  <si>
    <t>9,16</t>
  </si>
  <si>
    <t>21,42</t>
  </si>
  <si>
    <t>296,02</t>
  </si>
  <si>
    <t>2,55</t>
  </si>
  <si>
    <t>16,01</t>
  </si>
  <si>
    <t>74,74</t>
  </si>
  <si>
    <t>104,69</t>
  </si>
  <si>
    <t>3125,32</t>
  </si>
  <si>
    <t>44,62</t>
  </si>
  <si>
    <t>143,79</t>
  </si>
  <si>
    <t>8,97</t>
  </si>
  <si>
    <t>11,37</t>
  </si>
  <si>
    <t>46,64</t>
  </si>
  <si>
    <t>54,35</t>
  </si>
  <si>
    <t>12,85</t>
  </si>
  <si>
    <t>567,99</t>
  </si>
  <si>
    <t>15,37</t>
  </si>
  <si>
    <t>13,28</t>
  </si>
  <si>
    <t>209,26</t>
  </si>
  <si>
    <t>50,33</t>
  </si>
  <si>
    <t>233,13</t>
  </si>
  <si>
    <t>217,12</t>
  </si>
  <si>
    <t>14,84</t>
  </si>
  <si>
    <t>120,01</t>
  </si>
  <si>
    <t>373,68</t>
  </si>
  <si>
    <t>22,98</t>
  </si>
  <si>
    <t>25,3</t>
  </si>
  <si>
    <t>36,82</t>
  </si>
  <si>
    <t>44,78</t>
  </si>
  <si>
    <t>34,27</t>
  </si>
  <si>
    <t>67,17</t>
  </si>
  <si>
    <t>24,73</t>
  </si>
  <si>
    <t>18,34</t>
  </si>
  <si>
    <t>88,36</t>
  </si>
  <si>
    <t>113,94</t>
  </si>
  <si>
    <t>18,42</t>
  </si>
  <si>
    <t>25,57</t>
  </si>
  <si>
    <t>197,34</t>
  </si>
  <si>
    <t>12,21</t>
  </si>
  <si>
    <t>101,55</t>
  </si>
  <si>
    <t>104,45</t>
  </si>
  <si>
    <t>615,85</t>
  </si>
  <si>
    <t>28,56</t>
  </si>
  <si>
    <t>103,03</t>
  </si>
  <si>
    <t>126,16</t>
  </si>
  <si>
    <t>21,21</t>
  </si>
  <si>
    <t>204,12</t>
  </si>
  <si>
    <t>114,22</t>
  </si>
  <si>
    <t>9,09</t>
  </si>
  <si>
    <t>21,1</t>
  </si>
  <si>
    <t>20,46</t>
  </si>
  <si>
    <t>291,65</t>
  </si>
  <si>
    <t>82,43</t>
  </si>
  <si>
    <t>103,95</t>
  </si>
  <si>
    <t>3079,23</t>
  </si>
  <si>
    <t>25,44</t>
  </si>
  <si>
    <t>43,96</t>
  </si>
  <si>
    <t>142,78</t>
  </si>
  <si>
    <t>8,84</t>
  </si>
  <si>
    <t>11,29</t>
  </si>
  <si>
    <t>45,96</t>
  </si>
  <si>
    <t>53,97</t>
  </si>
  <si>
    <t>12,66</t>
  </si>
  <si>
    <t>559,62</t>
  </si>
  <si>
    <t>9,42</t>
  </si>
  <si>
    <t>206,17</t>
  </si>
  <si>
    <t>49,97</t>
  </si>
  <si>
    <t>9,17</t>
  </si>
  <si>
    <t>229,69</t>
  </si>
  <si>
    <t>215,59</t>
  </si>
  <si>
    <t>26,29</t>
  </si>
  <si>
    <t>117,22</t>
  </si>
  <si>
    <t>119,17</t>
  </si>
  <si>
    <t>368,17</t>
  </si>
  <si>
    <t>12,0</t>
  </si>
  <si>
    <t>23,4</t>
  </si>
  <si>
    <t>23,68</t>
  </si>
  <si>
    <t>14,07</t>
  </si>
  <si>
    <t>29,54</t>
  </si>
  <si>
    <t>21,95</t>
  </si>
  <si>
    <t>47,58</t>
  </si>
  <si>
    <t>6,11</t>
  </si>
  <si>
    <t>26,86</t>
  </si>
  <si>
    <t>5,43</t>
  </si>
  <si>
    <t>34,32</t>
  </si>
  <si>
    <t>26,09</t>
  </si>
  <si>
    <t>25,31</t>
  </si>
  <si>
    <t>89,98</t>
  </si>
  <si>
    <t>121,05</t>
  </si>
  <si>
    <t>200,96</t>
  </si>
  <si>
    <t>103,41</t>
  </si>
  <si>
    <t>110,97</t>
  </si>
  <si>
    <t>627,15</t>
  </si>
  <si>
    <t>30,34</t>
  </si>
  <si>
    <t>104,92</t>
  </si>
  <si>
    <t>134,04</t>
  </si>
  <si>
    <t>21,6</t>
  </si>
  <si>
    <t>207,87</t>
  </si>
  <si>
    <t>121,35</t>
  </si>
  <si>
    <t>9,71</t>
  </si>
  <si>
    <t>21,74</t>
  </si>
  <si>
    <t>297,01</t>
  </si>
  <si>
    <t>16,17</t>
  </si>
  <si>
    <t>84,37</t>
  </si>
  <si>
    <t>75,85</t>
  </si>
  <si>
    <t>3135,76</t>
  </si>
  <si>
    <t>12,96</t>
  </si>
  <si>
    <t>44,77</t>
  </si>
  <si>
    <t>151,69</t>
  </si>
  <si>
    <t>46,8</t>
  </si>
  <si>
    <t>57,34</t>
  </si>
  <si>
    <t>569,89</t>
  </si>
  <si>
    <t>10,01</t>
  </si>
  <si>
    <t>15,5</t>
  </si>
  <si>
    <t>209,96</t>
  </si>
  <si>
    <t>53,09</t>
  </si>
  <si>
    <t>233,9</t>
  </si>
  <si>
    <t>229,06</t>
  </si>
  <si>
    <t>14,89</t>
  </si>
  <si>
    <t>6,32</t>
  </si>
  <si>
    <t>29,99</t>
  </si>
  <si>
    <t>119,38</t>
  </si>
  <si>
    <t>126,61</t>
  </si>
  <si>
    <t>374,93</t>
  </si>
  <si>
    <t>16,69</t>
  </si>
  <si>
    <t>29,76</t>
  </si>
  <si>
    <t>24,16</t>
  </si>
  <si>
    <t>49,38</t>
  </si>
  <si>
    <t>26,32</t>
  </si>
  <si>
    <t>34,64</t>
  </si>
  <si>
    <t>33,63</t>
  </si>
  <si>
    <t>27,08</t>
  </si>
  <si>
    <t>24,81</t>
  </si>
  <si>
    <t>20,22</t>
  </si>
  <si>
    <t>28,2</t>
  </si>
  <si>
    <t>101,35</t>
  </si>
  <si>
    <t>115,17</t>
  </si>
  <si>
    <t>614,61</t>
  </si>
  <si>
    <t>31,49</t>
  </si>
  <si>
    <t>4,09</t>
  </si>
  <si>
    <t>125,95</t>
  </si>
  <si>
    <t>22,56</t>
  </si>
  <si>
    <t>83,1</t>
  </si>
  <si>
    <t>78,72</t>
  </si>
  <si>
    <t>3073,03</t>
  </si>
  <si>
    <t>28,06</t>
  </si>
  <si>
    <t>43,87</t>
  </si>
  <si>
    <t>157,43</t>
  </si>
  <si>
    <t>59,51</t>
  </si>
  <si>
    <t>10,39</t>
  </si>
  <si>
    <t>55,1</t>
  </si>
  <si>
    <t>237,72</t>
  </si>
  <si>
    <t>16,36</t>
  </si>
  <si>
    <t>8,06</t>
  </si>
  <si>
    <t>28,98</t>
  </si>
  <si>
    <t>131,4</t>
  </si>
  <si>
    <t>15,38</t>
  </si>
  <si>
    <t>24,38</t>
  </si>
  <si>
    <t>29,52</t>
  </si>
  <si>
    <t>21,41</t>
  </si>
  <si>
    <t>23,97</t>
  </si>
  <si>
    <t>48,98</t>
  </si>
  <si>
    <t>6,29</t>
  </si>
  <si>
    <t>26,2</t>
  </si>
  <si>
    <t>24,69</t>
  </si>
  <si>
    <t>87,78</t>
  </si>
  <si>
    <t>27,97</t>
  </si>
  <si>
    <t>196,05</t>
  </si>
  <si>
    <t>100,89</t>
  </si>
  <si>
    <t>114,25</t>
  </si>
  <si>
    <t>611,83</t>
  </si>
  <si>
    <t>31,23</t>
  </si>
  <si>
    <t>102,35</t>
  </si>
  <si>
    <t>138,0</t>
  </si>
  <si>
    <t>202,79</t>
  </si>
  <si>
    <t>124,94</t>
  </si>
  <si>
    <t>20,96</t>
  </si>
  <si>
    <t>289,75</t>
  </si>
  <si>
    <t>2,67</t>
  </si>
  <si>
    <t>15,54</t>
  </si>
  <si>
    <t>82,72</t>
  </si>
  <si>
    <t>78,09</t>
  </si>
  <si>
    <t>3059,17</t>
  </si>
  <si>
    <t>43,67</t>
  </si>
  <si>
    <t>156,17</t>
  </si>
  <si>
    <t>45,66</t>
  </si>
  <si>
    <t>11,82</t>
  </si>
  <si>
    <t>555,97</t>
  </si>
  <si>
    <t>204,83</t>
  </si>
  <si>
    <t>54,66</t>
  </si>
  <si>
    <t>228,19</t>
  </si>
  <si>
    <t>235,82</t>
  </si>
  <si>
    <t>12,62</t>
  </si>
  <si>
    <t>29,26</t>
  </si>
  <si>
    <t>28,75</t>
  </si>
  <si>
    <t>116,46</t>
  </si>
  <si>
    <t>130,35</t>
  </si>
  <si>
    <t>365,77</t>
  </si>
  <si>
    <t>15,55</t>
  </si>
  <si>
    <t>22,73</t>
  </si>
  <si>
    <t>24,65</t>
  </si>
  <si>
    <t>16,74</t>
  </si>
  <si>
    <t>29,85</t>
  </si>
  <si>
    <t>24,23</t>
  </si>
  <si>
    <t>35,02</t>
  </si>
  <si>
    <t>79,0</t>
  </si>
  <si>
    <t>34,73</t>
  </si>
  <si>
    <t>5,68</t>
  </si>
  <si>
    <t>33,33</t>
  </si>
  <si>
    <t>20,28</t>
  </si>
  <si>
    <t>87,39</t>
  </si>
  <si>
    <t>195,17</t>
  </si>
  <si>
    <t>100,43</t>
  </si>
  <si>
    <t>93,41</t>
  </si>
  <si>
    <t>609,06</t>
  </si>
  <si>
    <t>17,3</t>
  </si>
  <si>
    <t>31,58</t>
  </si>
  <si>
    <t>101,89</t>
  </si>
  <si>
    <t>201,87</t>
  </si>
  <si>
    <t>126,3</t>
  </si>
  <si>
    <t>288,44</t>
  </si>
  <si>
    <t>15,78</t>
  </si>
  <si>
    <t>15,71</t>
  </si>
  <si>
    <t>82,35</t>
  </si>
  <si>
    <t>78,94</t>
  </si>
  <si>
    <t>3045,32</t>
  </si>
  <si>
    <t>18,93</t>
  </si>
  <si>
    <t>43,48</t>
  </si>
  <si>
    <t>157,88</t>
  </si>
  <si>
    <t>12,49</t>
  </si>
  <si>
    <t>59,68</t>
  </si>
  <si>
    <t>11,94</t>
  </si>
  <si>
    <t>553,45</t>
  </si>
  <si>
    <t>10,42</t>
  </si>
  <si>
    <t>14,58</t>
  </si>
  <si>
    <t>203,9</t>
  </si>
  <si>
    <t>55,26</t>
  </si>
  <si>
    <t>8,41</t>
  </si>
  <si>
    <t>227,16</t>
  </si>
  <si>
    <t>238,4</t>
  </si>
  <si>
    <t>8,35</t>
  </si>
  <si>
    <t>29,47</t>
  </si>
  <si>
    <t>107,83</t>
  </si>
  <si>
    <t>364,11</t>
  </si>
  <si>
    <t>22,55</t>
  </si>
  <si>
    <t>29,24</t>
  </si>
  <si>
    <t>23,74</t>
  </si>
  <si>
    <t>34,75</t>
  </si>
  <si>
    <t>77,79</t>
  </si>
  <si>
    <t>34,03</t>
  </si>
  <si>
    <t>33,07</t>
  </si>
  <si>
    <t>24,39</t>
  </si>
  <si>
    <t>19,87</t>
  </si>
  <si>
    <t>86,71</t>
  </si>
  <si>
    <t>4,31</t>
  </si>
  <si>
    <t>193,66</t>
  </si>
  <si>
    <t>10,96</t>
  </si>
  <si>
    <t>99,65</t>
  </si>
  <si>
    <t>91,52</t>
  </si>
  <si>
    <t>604,35</t>
  </si>
  <si>
    <t>17,17</t>
  </si>
  <si>
    <t>30,94</t>
  </si>
  <si>
    <t>101,1</t>
  </si>
  <si>
    <t>136,68</t>
  </si>
  <si>
    <t>200,31</t>
  </si>
  <si>
    <t>123,74</t>
  </si>
  <si>
    <t>22,17</t>
  </si>
  <si>
    <t>286,21</t>
  </si>
  <si>
    <t>15,39</t>
  </si>
  <si>
    <t>81,71</t>
  </si>
  <si>
    <t>77,34</t>
  </si>
  <si>
    <t>3021,77</t>
  </si>
  <si>
    <t>18,55</t>
  </si>
  <si>
    <t>43,14</t>
  </si>
  <si>
    <t>154,68</t>
  </si>
  <si>
    <t>8,67</t>
  </si>
  <si>
    <t>12,23</t>
  </si>
  <si>
    <t>58,47</t>
  </si>
  <si>
    <t>549,17</t>
  </si>
  <si>
    <t>202,33</t>
  </si>
  <si>
    <t>54,14</t>
  </si>
  <si>
    <t>8,24</t>
  </si>
  <si>
    <t>225,4</t>
  </si>
  <si>
    <t>233,56</t>
  </si>
  <si>
    <t>14,35</t>
  </si>
  <si>
    <t>28,48</t>
  </si>
  <si>
    <t>115,04</t>
  </si>
  <si>
    <t>105,64</t>
  </si>
  <si>
    <t>361,3</t>
  </si>
  <si>
    <t>10,63</t>
  </si>
  <si>
    <t>23,94</t>
  </si>
  <si>
    <t>13,16</t>
  </si>
  <si>
    <t>27,64</t>
  </si>
  <si>
    <t>28,99</t>
  </si>
  <si>
    <t>4,78</t>
  </si>
  <si>
    <t>20,54</t>
  </si>
  <si>
    <t>23,54</t>
  </si>
  <si>
    <t>35,09</t>
  </si>
  <si>
    <t>77,13</t>
  </si>
  <si>
    <t>25,01</t>
  </si>
  <si>
    <t>26,62</t>
  </si>
  <si>
    <t>32,28</t>
  </si>
  <si>
    <t>39,26</t>
  </si>
  <si>
    <t>19,7</t>
  </si>
  <si>
    <t>84,21</t>
  </si>
  <si>
    <t>18,83</t>
  </si>
  <si>
    <t>19,71</t>
  </si>
  <si>
    <t>188,06</t>
  </si>
  <si>
    <t>11,2</t>
  </si>
  <si>
    <t>10,87</t>
  </si>
  <si>
    <t>96,78</t>
  </si>
  <si>
    <t>90,74</t>
  </si>
  <si>
    <t>586,89</t>
  </si>
  <si>
    <t>16,67</t>
  </si>
  <si>
    <t>30,67</t>
  </si>
  <si>
    <t>98,18</t>
  </si>
  <si>
    <t>135,52</t>
  </si>
  <si>
    <t>20,21</t>
  </si>
  <si>
    <t>194,52</t>
  </si>
  <si>
    <t>122,7</t>
  </si>
  <si>
    <t>21,98</t>
  </si>
  <si>
    <t>277,94</t>
  </si>
  <si>
    <t>79,35</t>
  </si>
  <si>
    <t>2934,47</t>
  </si>
  <si>
    <t>41,89</t>
  </si>
  <si>
    <t>153,37</t>
  </si>
  <si>
    <t>8,42</t>
  </si>
  <si>
    <t>12,13</t>
  </si>
  <si>
    <t>43,8</t>
  </si>
  <si>
    <t>57,97</t>
  </si>
  <si>
    <t>11,6</t>
  </si>
  <si>
    <t>533,31</t>
  </si>
  <si>
    <t>196,48</t>
  </si>
  <si>
    <t>53,68</t>
  </si>
  <si>
    <t>8,5</t>
  </si>
  <si>
    <t>218,89</t>
  </si>
  <si>
    <t>231,59</t>
  </si>
  <si>
    <t>8,69</t>
  </si>
  <si>
    <t>11,17</t>
  </si>
  <si>
    <t>13,94</t>
  </si>
  <si>
    <t>6,1</t>
  </si>
  <si>
    <t>28,4</t>
  </si>
  <si>
    <t>28,24</t>
  </si>
  <si>
    <t>111,71</t>
  </si>
  <si>
    <t>104,75</t>
  </si>
  <si>
    <t>350,86</t>
  </si>
  <si>
    <t>10,55</t>
  </si>
  <si>
    <t>21,73</t>
  </si>
  <si>
    <t>23,83</t>
  </si>
  <si>
    <t>13,67</t>
  </si>
  <si>
    <t>4,51</t>
  </si>
  <si>
    <t>34,82</t>
  </si>
  <si>
    <t>76,77</t>
  </si>
  <si>
    <t>24,82</t>
  </si>
  <si>
    <t>32,03</t>
  </si>
  <si>
    <t>39,08</t>
  </si>
  <si>
    <t>83,57</t>
  </si>
  <si>
    <t>18,69</t>
  </si>
  <si>
    <t>186,64</t>
  </si>
  <si>
    <t>11,12</t>
  </si>
  <si>
    <t>96,04</t>
  </si>
  <si>
    <t>90,31</t>
  </si>
  <si>
    <t>582,45</t>
  </si>
  <si>
    <t>30,53</t>
  </si>
  <si>
    <t>97,44</t>
  </si>
  <si>
    <t>134,88</t>
  </si>
  <si>
    <t>193,05</t>
  </si>
  <si>
    <t>122,11</t>
  </si>
  <si>
    <t>19,96</t>
  </si>
  <si>
    <t>275,84</t>
  </si>
  <si>
    <t>78,75</t>
  </si>
  <si>
    <t>75,94</t>
  </si>
  <si>
    <t>2912,27</t>
  </si>
  <si>
    <t>41,58</t>
  </si>
  <si>
    <t>152,64</t>
  </si>
  <si>
    <t>8,36</t>
  </si>
  <si>
    <t>12,07</t>
  </si>
  <si>
    <t>43,46</t>
  </si>
  <si>
    <t>57,7</t>
  </si>
  <si>
    <t>11,55</t>
  </si>
  <si>
    <t>529,27</t>
  </si>
  <si>
    <t>10,07</t>
  </si>
  <si>
    <t>14,47</t>
  </si>
  <si>
    <t>195,0</t>
  </si>
  <si>
    <t>60,75</t>
  </si>
  <si>
    <t>8,13</t>
  </si>
  <si>
    <t>217,23</t>
  </si>
  <si>
    <t>230,49</t>
  </si>
  <si>
    <t>15,94</t>
  </si>
  <si>
    <t>13,93</t>
  </si>
  <si>
    <t>12,33</t>
  </si>
  <si>
    <t>8,76</t>
  </si>
  <si>
    <t>28,18</t>
  </si>
  <si>
    <t>110,87</t>
  </si>
  <si>
    <t>104,25</t>
  </si>
  <si>
    <t>348,21</t>
  </si>
  <si>
    <t>12,44</t>
  </si>
  <si>
    <t>25,41</t>
  </si>
  <si>
    <t>27,49</t>
  </si>
  <si>
    <t>30,77</t>
  </si>
  <si>
    <t>20,43</t>
  </si>
  <si>
    <t>5,23</t>
  </si>
  <si>
    <t>34,89</t>
  </si>
  <si>
    <t>6,55</t>
  </si>
  <si>
    <t>24,87</t>
  </si>
  <si>
    <t>28,25</t>
  </si>
  <si>
    <t>32,1</t>
  </si>
  <si>
    <t>20,91</t>
  </si>
  <si>
    <t>83,74</t>
  </si>
  <si>
    <t>187,02</t>
  </si>
  <si>
    <t>96,24</t>
  </si>
  <si>
    <t>96,31</t>
  </si>
  <si>
    <t>583,65</t>
  </si>
  <si>
    <t>16,58</t>
  </si>
  <si>
    <t>32,56</t>
  </si>
  <si>
    <t>97,64</t>
  </si>
  <si>
    <t>143,83</t>
  </si>
  <si>
    <t>195,4</t>
  </si>
  <si>
    <t>130,22</t>
  </si>
  <si>
    <t>276,41</t>
  </si>
  <si>
    <t>15,27</t>
  </si>
  <si>
    <t>78,91</t>
  </si>
  <si>
    <t>80,98</t>
  </si>
  <si>
    <t>2918,26</t>
  </si>
  <si>
    <t>8,33</t>
  </si>
  <si>
    <t>41,66</t>
  </si>
  <si>
    <t>162,78</t>
  </si>
  <si>
    <t>43,55</t>
  </si>
  <si>
    <t>61,53</t>
  </si>
  <si>
    <t>530,36</t>
  </si>
  <si>
    <t>64,78</t>
  </si>
  <si>
    <t>8,45</t>
  </si>
  <si>
    <t>217,68</t>
  </si>
  <si>
    <t>245,79</t>
  </si>
  <si>
    <t>13,27</t>
  </si>
  <si>
    <t>6,89</t>
  </si>
  <si>
    <t>29,97</t>
  </si>
  <si>
    <t>111,1</t>
  </si>
  <si>
    <t>348,92</t>
  </si>
  <si>
    <t>12,43</t>
  </si>
  <si>
    <t>21,77</t>
  </si>
  <si>
    <t>25,5</t>
  </si>
  <si>
    <t>27,48</t>
  </si>
  <si>
    <t>30,87</t>
  </si>
  <si>
    <t>5,53</t>
  </si>
  <si>
    <t>20,42</t>
  </si>
  <si>
    <t>5,25</t>
  </si>
  <si>
    <t>82,13</t>
  </si>
  <si>
    <t>6,58</t>
  </si>
  <si>
    <t>34,71</t>
  </si>
  <si>
    <t>41,81</t>
  </si>
  <si>
    <t>83,73</t>
  </si>
  <si>
    <t>186,99</t>
  </si>
  <si>
    <t>11,58</t>
  </si>
  <si>
    <t>96,22</t>
  </si>
  <si>
    <t>96,62</t>
  </si>
  <si>
    <t>583,54</t>
  </si>
  <si>
    <t>97,62</t>
  </si>
  <si>
    <t>144,31</t>
  </si>
  <si>
    <t>130,65</t>
  </si>
  <si>
    <t>276,35</t>
  </si>
  <si>
    <t>16,33</t>
  </si>
  <si>
    <t>78,9</t>
  </si>
  <si>
    <t>81,25</t>
  </si>
  <si>
    <t>2917,71</t>
  </si>
  <si>
    <t>41,65</t>
  </si>
  <si>
    <t>163,31</t>
  </si>
  <si>
    <t>61,73</t>
  </si>
  <si>
    <t>13,4</t>
  </si>
  <si>
    <t>530,26</t>
  </si>
  <si>
    <t>10,78</t>
  </si>
  <si>
    <t>65,0</t>
  </si>
  <si>
    <t>217,64</t>
  </si>
  <si>
    <t>246,6</t>
  </si>
  <si>
    <t>11,89</t>
  </si>
  <si>
    <t>13,32</t>
  </si>
  <si>
    <t>6,91</t>
  </si>
  <si>
    <t>30,07</t>
  </si>
  <si>
    <t>111,08</t>
  </si>
  <si>
    <t>111,54</t>
  </si>
  <si>
    <t>348,86</t>
  </si>
  <si>
    <t>12,53</t>
  </si>
  <si>
    <t>21,84</t>
  </si>
  <si>
    <t>27,57</t>
  </si>
  <si>
    <t>30,25</t>
  </si>
  <si>
    <t>20,49</t>
  </si>
  <si>
    <t>6,37</t>
  </si>
  <si>
    <t>88,45</t>
  </si>
  <si>
    <t>80,47</t>
  </si>
  <si>
    <t>24,94</t>
  </si>
  <si>
    <t>27,77</t>
  </si>
  <si>
    <t>40,96</t>
  </si>
  <si>
    <t>20,08</t>
  </si>
  <si>
    <t>26,83</t>
  </si>
  <si>
    <t>187,56</t>
  </si>
  <si>
    <t>11,34</t>
  </si>
  <si>
    <t>96,52</t>
  </si>
  <si>
    <t>94,67</t>
  </si>
  <si>
    <t>585,32</t>
  </si>
  <si>
    <t>32,0</t>
  </si>
  <si>
    <t>141,39</t>
  </si>
  <si>
    <t>195,95</t>
  </si>
  <si>
    <t>128,01</t>
  </si>
  <si>
    <t>20,05</t>
  </si>
  <si>
    <t>277,19</t>
  </si>
  <si>
    <t>18,16</t>
  </si>
  <si>
    <t>79,14</t>
  </si>
  <si>
    <t>79,61</t>
  </si>
  <si>
    <t>2926,58</t>
  </si>
  <si>
    <t>14,73</t>
  </si>
  <si>
    <t>55,71</t>
  </si>
  <si>
    <t>160,01</t>
  </si>
  <si>
    <t>43,68</t>
  </si>
  <si>
    <t>60,48</t>
  </si>
  <si>
    <t>16,96</t>
  </si>
  <si>
    <t>531,87</t>
  </si>
  <si>
    <t>10,56</t>
  </si>
  <si>
    <t>63,68</t>
  </si>
  <si>
    <t>8,52</t>
  </si>
  <si>
    <t>218,3</t>
  </si>
  <si>
    <t>241,62</t>
  </si>
  <si>
    <t>11,65</t>
  </si>
  <si>
    <t>12,93</t>
  </si>
  <si>
    <t>13,05</t>
  </si>
  <si>
    <t>109,29</t>
  </si>
  <si>
    <t>349,92</t>
  </si>
  <si>
    <t>15,6</t>
  </si>
  <si>
    <t>21,36</t>
  </si>
  <si>
    <t>30,09</t>
  </si>
  <si>
    <t>20,04</t>
  </si>
  <si>
    <t>86,52</t>
  </si>
  <si>
    <t>79,66</t>
  </si>
  <si>
    <t>6,38</t>
  </si>
  <si>
    <t>34,05</t>
  </si>
  <si>
    <t>40,55</t>
  </si>
  <si>
    <t>20,35</t>
  </si>
  <si>
    <t>82,15</t>
  </si>
  <si>
    <t>19,64</t>
  </si>
  <si>
    <t>183,46</t>
  </si>
  <si>
    <t>93,71</t>
  </si>
  <si>
    <t>572,53</t>
  </si>
  <si>
    <t>31,68</t>
  </si>
  <si>
    <t>96,26</t>
  </si>
  <si>
    <t>139,95</t>
  </si>
  <si>
    <t>29,94</t>
  </si>
  <si>
    <t>191,67</t>
  </si>
  <si>
    <t>126,71</t>
  </si>
  <si>
    <t>21,47</t>
  </si>
  <si>
    <t>22,7</t>
  </si>
  <si>
    <t>271,14</t>
  </si>
  <si>
    <t>77,41</t>
  </si>
  <si>
    <t>78,8</t>
  </si>
  <si>
    <t>2862,66</t>
  </si>
  <si>
    <t>64,41</t>
  </si>
  <si>
    <t>158,38</t>
  </si>
  <si>
    <t>8,21</t>
  </si>
  <si>
    <t>42,72</t>
  </si>
  <si>
    <t>59,87</t>
  </si>
  <si>
    <t>547,64</t>
  </si>
  <si>
    <t>63,04</t>
  </si>
  <si>
    <t>8,29</t>
  </si>
  <si>
    <t>213,53</t>
  </si>
  <si>
    <t>239,16</t>
  </si>
  <si>
    <t>9,59</t>
  </si>
  <si>
    <t>12,8</t>
  </si>
  <si>
    <t>13,6</t>
  </si>
  <si>
    <t>28,0</t>
  </si>
  <si>
    <t>108,18</t>
  </si>
  <si>
    <t>342,27</t>
  </si>
  <si>
    <t>Quality copies owned (Met = 0)</t>
  </si>
  <si>
    <t>Price Diff</t>
  </si>
  <si>
    <t>Price Diff2</t>
  </si>
  <si>
    <t>Price Diff3</t>
  </si>
  <si>
    <t>GODS5</t>
  </si>
  <si>
    <t>Price Diff4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</si>
</sst>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kr.&quot;;\-#,##0.00\ &quot;kr.&quot;"/>
    <numFmt numFmtId="164" formatCode="#,##0%"/>
    <numFmt numFmtId="165" formatCode="#,##0.00%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11"/>
  </cellStyleXfs>
  <cellXfs count="76"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7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3" fontId="0" fillId="0" borderId="0" xfId="0" applyNumberFormat="1" applyBorder="1"/>
    <xf numFmtId="3" fontId="1" fillId="0" borderId="2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2" borderId="5" xfId="0" applyNumberFormat="1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right"/>
    </xf>
    <xf numFmtId="166" fontId="1" fillId="2" borderId="6" xfId="0" applyNumberFormat="1" applyFont="1" applyFill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166" fontId="1" fillId="0" borderId="7" xfId="0" applyNumberFormat="1" applyFont="1" applyBorder="1" applyAlignment="1">
      <alignment horizontal="right"/>
    </xf>
    <xf numFmtId="166" fontId="1" fillId="2" borderId="5" xfId="0" applyNumberFormat="1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6" fontId="1" fillId="0" borderId="8" xfId="0" applyNumberFormat="1" applyFont="1" applyBorder="1" applyAlignment="1">
      <alignment horizontal="left"/>
    </xf>
    <xf numFmtId="166" fontId="1" fillId="0" borderId="9" xfId="0" applyNumberFormat="1" applyFont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3" fontId="0" fillId="0" borderId="14" xfId="0" applyNumberFormat="1" applyBorder="1"/>
    <xf numFmtId="3" fontId="1" fillId="0" borderId="14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7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left" vertical="center"/>
    </xf>
    <xf numFmtId="10" fontId="3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right"/>
    </xf>
    <xf numFmtId="10" fontId="1" fillId="0" borderId="2" xfId="0" applyNumberFormat="1" applyFont="1" applyBorder="1" applyAlignment="1">
      <alignment horizontal="left" vertical="center"/>
    </xf>
    <xf numFmtId="10" fontId="1" fillId="0" borderId="2" xfId="0" applyNumberFormat="1" applyFon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1" fillId="0" borderId="14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left" vertical="center"/>
    </xf>
    <xf numFmtId="166" fontId="1" fillId="3" borderId="1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11" xfId="0" applyNumberFormat="1" applyFont="1" applyAlignment="1">
      <alignment horizontal="center"/>
    </xf>
    <xf numFmtId="166" fontId="4" fillId="0" borderId="8" xfId="0" applyNumberFormat="1" applyFont="1" applyBorder="1" applyAlignment="1">
      <alignment horizontal="left"/>
    </xf>
    <xf numFmtId="166" fontId="4" fillId="0" borderId="9" xfId="0" applyNumberFormat="1" applyFont="1" applyBorder="1" applyAlignment="1">
      <alignment horizontal="right"/>
    </xf>
    <xf numFmtId="10" fontId="4" fillId="0" borderId="9" xfId="0" applyNumberFormat="1" applyFont="1" applyBorder="1" applyAlignment="1">
      <alignment horizontal="right"/>
    </xf>
    <xf numFmtId="10" fontId="4" fillId="0" borderId="15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12" xfId="0" applyBorder="1"/>
    <xf numFmtId="0" fontId="0" fillId="0" borderId="1" xfId="0" applyBorder="1"/>
    <xf numFmtId="3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6" fontId="3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7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4" displayName="Table224" ref="A3:M31" totalsRowShown="0">
  <autoFilter ref="A3:M31" xr:uid="{00000000-0009-0000-0100-000001000000}"/>
  <tableColumns count="13">
    <tableColumn id="1" xr3:uid="{00000000-0010-0000-0000-000001000000}" name="Card"/>
    <tableColumn id="2" xr3:uid="{00000000-0010-0000-0000-000002000000}" name="EPD"/>
    <tableColumn id="3" xr3:uid="{00000000-0010-0000-0000-000003000000}" name="GPD"/>
    <tableColumn id="4" xr3:uid="{00000000-0010-0000-0000-000004000000}" name="PD"/>
    <tableColumn id="5" xr3:uid="{00000000-0010-0000-0000-000005000000}" name="EPD2"/>
    <tableColumn id="6" xr3:uid="{00000000-0010-0000-0000-000006000000}" name="GPD2"/>
    <tableColumn id="7" xr3:uid="{00000000-0010-0000-0000-000007000000}" name="PD2"/>
    <tableColumn id="8" xr3:uid="{00000000-0010-0000-0000-000008000000}" name="EPD3"/>
    <tableColumn id="9" xr3:uid="{00000000-0010-0000-0000-000009000000}" name="GPD3"/>
    <tableColumn id="10" xr3:uid="{00000000-0010-0000-0000-00000A000000}" name="PD3"/>
    <tableColumn id="11" xr3:uid="{00000000-0010-0000-0000-00000B000000}" name="EPD4"/>
    <tableColumn id="12" xr3:uid="{00000000-0010-0000-0000-00000C000000}" name="GPD4"/>
    <tableColumn id="13" xr3:uid="{00000000-0010-0000-0000-00000D000000}" name="PD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56" displayName="Table2256" ref="A3:M31" totalsRowShown="0" headerRowDxfId="29" dataDxfId="28">
  <autoFilter ref="A3:M31" xr:uid="{00000000-0009-0000-0100-000002000000}"/>
  <tableColumns count="13">
    <tableColumn id="1" xr3:uid="{00000000-0010-0000-0100-000001000000}" name="Card" dataDxfId="27"/>
    <tableColumn id="2" xr3:uid="{00000000-0010-0000-0100-000002000000}" name="ETH" dataDxfId="26"/>
    <tableColumn id="3" xr3:uid="{00000000-0010-0000-0100-000003000000}" name="GODS" dataDxfId="25"/>
    <tableColumn id="4" xr3:uid="{00000000-0010-0000-0100-000004000000}" name="PD" dataDxfId="24"/>
    <tableColumn id="5" xr3:uid="{00000000-0010-0000-0100-000005000000}" name="ETH2" dataDxfId="23"/>
    <tableColumn id="6" xr3:uid="{00000000-0010-0000-0100-000006000000}" name="GODS2" dataDxfId="22"/>
    <tableColumn id="7" xr3:uid="{00000000-0010-0000-0100-000007000000}" name="PD2" dataDxfId="21"/>
    <tableColumn id="8" xr3:uid="{00000000-0010-0000-0100-000008000000}" name="ETH3" dataDxfId="20"/>
    <tableColumn id="9" xr3:uid="{00000000-0010-0000-0100-000009000000}" name="GODS3" dataDxfId="19"/>
    <tableColumn id="10" xr3:uid="{00000000-0010-0000-0100-00000A000000}" name="PD3" dataDxfId="18"/>
    <tableColumn id="11" xr3:uid="{00000000-0010-0000-0100-00000B000000}" name="ETH4" dataDxfId="17"/>
    <tableColumn id="12" xr3:uid="{00000000-0010-0000-0100-00000C000000}" name="GODS4" dataDxfId="16"/>
    <tableColumn id="13" xr3:uid="{00000000-0010-0000-0100-00000D000000}" name="PD4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567" displayName="Table22567" ref="A3:M28" totalsRowShown="0" headerRowDxfId="14" dataDxfId="13">
  <autoFilter ref="A3:M28" xr:uid="{00000000-0009-0000-0100-000003000000}"/>
  <tableColumns count="13">
    <tableColumn id="1" xr3:uid="{00000000-0010-0000-0200-000001000000}" name="Card" dataDxfId="12"/>
    <tableColumn id="2" xr3:uid="{00000000-0010-0000-0200-000002000000}" name="ETH" dataDxfId="11"/>
    <tableColumn id="3" xr3:uid="{00000000-0010-0000-0200-000003000000}" name="GODS" dataDxfId="10"/>
    <tableColumn id="4" xr3:uid="{00000000-0010-0000-0200-000004000000}" name="Price Diff" dataDxfId="9"/>
    <tableColumn id="5" xr3:uid="{00000000-0010-0000-0200-000005000000}" name="ETH2" dataDxfId="8"/>
    <tableColumn id="6" xr3:uid="{00000000-0010-0000-0200-000006000000}" name="GODS3" dataDxfId="7"/>
    <tableColumn id="7" xr3:uid="{00000000-0010-0000-0200-000007000000}" name="Price Diff2" dataDxfId="6"/>
    <tableColumn id="8" xr3:uid="{00000000-0010-0000-0200-000008000000}" name="ETH3" dataDxfId="5"/>
    <tableColumn id="9" xr3:uid="{00000000-0010-0000-0200-000009000000}" name="GODS4" dataDxfId="4"/>
    <tableColumn id="10" xr3:uid="{00000000-0010-0000-0200-00000A000000}" name="Price Diff3" dataDxfId="3"/>
    <tableColumn id="11" xr3:uid="{00000000-0010-0000-0200-00000B000000}" name="ETH4" dataDxfId="2"/>
    <tableColumn id="12" xr3:uid="{00000000-0010-0000-0200-00000C000000}" name="GODS5" dataDxfId="1"/>
    <tableColumn id="13" xr3:uid="{00000000-0010-0000-0200-00000D000000}" name="Price Diff4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" displayName="Table22" ref="A3:M28" totalsRowShown="0">
  <autoFilter ref="A3:M28" xr:uid="{00000000-0009-0000-0100-000004000000}"/>
  <tableColumns count="13">
    <tableColumn id="1" xr3:uid="{00000000-0010-0000-0300-000001000000}" name="Card"/>
    <tableColumn id="2" xr3:uid="{00000000-0010-0000-0300-000002000000}" name="ETH"/>
    <tableColumn id="3" xr3:uid="{00000000-0010-0000-0300-000003000000}" name="GODS"/>
    <tableColumn id="4" xr3:uid="{00000000-0010-0000-0300-000004000000}" name="Price Diff"/>
    <tableColumn id="5" xr3:uid="{00000000-0010-0000-0300-000005000000}" name="ETH2"/>
    <tableColumn id="6" xr3:uid="{00000000-0010-0000-0300-000006000000}" name="GODS3"/>
    <tableColumn id="7" xr3:uid="{00000000-0010-0000-0300-000007000000}" name="Price Diff2"/>
    <tableColumn id="8" xr3:uid="{00000000-0010-0000-0300-000008000000}" name="ETH3"/>
    <tableColumn id="9" xr3:uid="{00000000-0010-0000-0300-000009000000}" name="GODS4"/>
    <tableColumn id="10" xr3:uid="{00000000-0010-0000-0300-00000A000000}" name="Price Diff3"/>
    <tableColumn id="11" xr3:uid="{00000000-0010-0000-0300-00000B000000}" name="ETH4"/>
    <tableColumn id="12" xr3:uid="{00000000-0010-0000-0300-00000C000000}" name="GODS5"/>
    <tableColumn id="13" xr3:uid="{00000000-0010-0000-0300-00000D000000}" name="Price Diff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1"/>
  <sheetViews>
    <sheetView tabSelected="1" topLeftCell="A3" workbookViewId="0">
      <selection activeCell="E23" sqref="E23"/>
    </sheetView>
  </sheetViews>
  <sheetFormatPr defaultColWidth="8.85546875" defaultRowHeight="15" x14ac:dyDescent="0.25"/>
  <cols>
    <col min="1" max="1" width="22.28515625" style="28" bestFit="1" customWidth="1"/>
    <col min="2" max="2" width="10" style="11" bestFit="1" customWidth="1"/>
    <col min="3" max="4" width="15.28515625" style="11" bestFit="1" customWidth="1"/>
    <col min="5" max="5" width="14.140625" style="11" bestFit="1" customWidth="1"/>
    <col min="6" max="6" width="12.140625" style="11" bestFit="1" customWidth="1"/>
    <col min="7" max="7" width="9.28515625" style="15" bestFit="1" customWidth="1"/>
    <col min="8" max="8" width="10.140625" style="15" bestFit="1" customWidth="1"/>
    <col min="9" max="9" width="10.42578125" style="15" bestFit="1" customWidth="1"/>
    <col min="10" max="10" width="9.28515625" style="15" bestFit="1" customWidth="1"/>
    <col min="11" max="11" width="10.140625" style="15" bestFit="1" customWidth="1"/>
    <col min="12" max="12" width="10.42578125" style="15" bestFit="1" customWidth="1"/>
    <col min="13" max="13" width="9.28515625" style="15" bestFit="1" customWidth="1"/>
  </cols>
  <sheetData>
    <row r="1" spans="1:13" ht="18.75" customHeight="1" x14ac:dyDescent="0.25">
      <c r="A1" s="70" t="s">
        <v>0</v>
      </c>
      <c r="B1" s="68"/>
      <c r="C1" s="60" t="s">
        <v>1</v>
      </c>
      <c r="D1" s="61" t="s">
        <v>2</v>
      </c>
      <c r="F1" s="2"/>
      <c r="G1" s="14"/>
      <c r="H1" s="14"/>
      <c r="I1" s="14"/>
      <c r="J1" s="14"/>
      <c r="K1" s="14"/>
      <c r="L1" s="14"/>
      <c r="M1" s="14"/>
    </row>
    <row r="2" spans="1:13" ht="18.75" customHeight="1" x14ac:dyDescent="0.25">
      <c r="A2" s="18"/>
      <c r="B2" s="66" t="s">
        <v>3</v>
      </c>
      <c r="C2" s="67"/>
      <c r="D2" s="68"/>
      <c r="E2" s="66" t="s">
        <v>4</v>
      </c>
      <c r="F2" s="67"/>
      <c r="G2" s="68"/>
      <c r="H2" s="69" t="s">
        <v>5</v>
      </c>
      <c r="I2" s="67"/>
      <c r="J2" s="68"/>
      <c r="K2" s="69" t="s">
        <v>6</v>
      </c>
      <c r="L2" s="67"/>
      <c r="M2" s="68"/>
    </row>
    <row r="3" spans="1:13" ht="18.75" customHeight="1" x14ac:dyDescent="0.25">
      <c r="A3" s="17" t="s">
        <v>7</v>
      </c>
      <c r="B3" s="2" t="s">
        <v>8</v>
      </c>
      <c r="C3" s="19" t="s">
        <v>9</v>
      </c>
      <c r="D3" s="20" t="s">
        <v>10</v>
      </c>
      <c r="E3" s="1" t="s">
        <v>11</v>
      </c>
      <c r="F3" s="2" t="s">
        <v>12</v>
      </c>
      <c r="G3" s="14" t="s">
        <v>13</v>
      </c>
      <c r="H3" s="14" t="s">
        <v>14</v>
      </c>
      <c r="I3" s="21" t="s">
        <v>15</v>
      </c>
      <c r="J3" s="22" t="s">
        <v>16</v>
      </c>
      <c r="K3" s="17" t="s">
        <v>17</v>
      </c>
      <c r="L3" s="21" t="s">
        <v>18</v>
      </c>
      <c r="M3" s="22" t="s">
        <v>19</v>
      </c>
    </row>
    <row r="4" spans="1:13" ht="18.75" customHeight="1" x14ac:dyDescent="0.25">
      <c r="A4" s="23" t="s">
        <v>20</v>
      </c>
      <c r="B4" s="24">
        <f t="shared" ref="B4:B31" ca="1" si="0">IFERROR(IF(INDIRECT("'" &amp; $C$1 &amp; "'!B" &amp; ROW()) = 0, "", (INDIRECT("'" &amp; $D$1 &amp; "'!B" &amp; ROW()) - INDIRECT("'" &amp; $C$1 &amp; "'!B" &amp; ROW())) / INDIRECT("'" &amp; $C$1 &amp; "'!B" &amp; ROW())),"")</f>
        <v>0</v>
      </c>
      <c r="C4" s="25">
        <f t="shared" ref="C4:C31" ca="1" si="1">IFERROR(IF(INDIRECT("'" &amp; $C$1 &amp; "'!C" &amp; ROW()) = 0, "", (INDIRECT("'" &amp; $D$1 &amp; "'!C" &amp; ROW()) - INDIRECT("'" &amp; $C$1 &amp; "'!C" &amp; ROW())) / INDIRECT("'" &amp; $C$1 &amp; "'!C" &amp; ROW())),"")</f>
        <v>0</v>
      </c>
      <c r="D4" s="26">
        <f t="shared" ref="D4:D31" ca="1" si="2">IFERROR(INDIRECT("'" &amp; $D$1 &amp; "'!D" &amp; ROW()) - INDIRECT("'" &amp; $C$1 &amp; "'!D" &amp; ROW()), "")</f>
        <v>0</v>
      </c>
      <c r="E4" s="27">
        <f t="shared" ref="E4:E31" ca="1" si="3">IFERROR(IF(INDIRECT("'" &amp; $C$1 &amp; "'!E" &amp; ROW()) = 0, "", (INDIRECT("'" &amp; $D$1 &amp; "'!E" &amp; ROW()) - INDIRECT("'" &amp; $C$1 &amp; "'!E" &amp; ROW())) / INDIRECT("'" &amp; $C$1 &amp; "'!E" &amp; ROW())),"")</f>
        <v>-3.571428571428574E-2</v>
      </c>
      <c r="F4" s="25">
        <f t="shared" ref="F4:F31" ca="1" si="4">IFERROR(IF(INDIRECT("'" &amp; $C$1 &amp; "'!F" &amp; ROW()) = 0, "", (INDIRECT("'" &amp; $D$1 &amp; "'!F" &amp; ROW()) - INDIRECT("'" &amp; $C$1 &amp; "'!F" &amp; ROW())) / INDIRECT("'" &amp; $C$1 &amp; "'!F" &amp; ROW())),"")</f>
        <v>-6.6666666666666721E-2</v>
      </c>
      <c r="G4" s="26">
        <f t="shared" ref="G4:G31" ca="1" si="5">IFERROR(INDIRECT("'" &amp; $D$1 &amp; "'!G" &amp; ROW()) - INDIRECT("'" &amp; $C$1 &amp; "'!G" &amp; ROW()), "")</f>
        <v>2.0634920634920617E-2</v>
      </c>
      <c r="H4" s="27">
        <f t="shared" ref="H4:H31" ca="1" si="6">IFERROR(IF(INDIRECT("'" &amp; $C$1 &amp; "'!H" &amp; ROW()) = 0, "", (INDIRECT("'" &amp; $D$1 &amp; "'!H" &amp; ROW()) - INDIRECT("'" &amp; $C$1 &amp; "'!H" &amp; ROW())) / INDIRECT("'" &amp; $C$1 &amp; "'!H" &amp; ROW())),"")</f>
        <v>-1.9417475728155359E-2</v>
      </c>
      <c r="I4" s="25">
        <f t="shared" ref="I4:I19" ca="1" si="7">IFERROR(IF(INDIRECT("'" &amp; $C$1 &amp; "'!I" &amp; ROW()) = 0, "", (INDIRECT("'" &amp; $D$1 &amp; "'!I" &amp; ROW()) - INDIRECT("'" &amp; $C$1 &amp; "'!I" &amp; ROW())) / INDIRECT("'" &amp; $C$1 &amp; "'!I" &amp; ROW())),"")</f>
        <v>-5.7522123893805267E-2</v>
      </c>
      <c r="J4" s="26">
        <f t="shared" ref="J4:J31" ca="1" si="8">IFERROR(INDIRECT("'" &amp; $D$1 &amp; "'!J" &amp; ROW()) - INDIRECT("'" &amp; $C$1 &amp; "'!J" &amp; ROW()), "")</f>
        <v>5.5278574099463962E-2</v>
      </c>
      <c r="K4" s="27">
        <f t="shared" ref="K4:K31" ca="1" si="9">IFERROR(IF(INDIRECT("'" &amp; $C$1 &amp; "'!K" &amp; ROW()) = 0, "", (INDIRECT("'" &amp; $D$1 &amp; "'!K" &amp; ROW()) - INDIRECT("'" &amp; $C$1 &amp; "'!K" &amp; ROW())) / INDIRECT("'" &amp; $C$1 &amp; "'!K" &amp; ROW())),"")</f>
        <v>-1.8495684340320527E-2</v>
      </c>
      <c r="L4" s="25">
        <f t="shared" ref="L4:L30" ca="1" si="10">IFERROR(IF(INDIRECT("'" &amp; $C$1 &amp; "'!L" &amp; ROW()) = 0, "", (INDIRECT("'" &amp; $D$1 &amp; "'!L" &amp; ROW()) - INDIRECT("'" &amp; $C$1 &amp; "'!L" &amp; ROW())) / INDIRECT("'" &amp; $C$1 &amp; "'!L" &amp; ROW())),"")</f>
        <v>-5.7717250324254253E-2</v>
      </c>
      <c r="M4" s="26">
        <f t="shared" ref="M4:M31" ca="1" si="11">IFERROR(INDIRECT("'" &amp; $D$1 &amp; "'!M" &amp; ROW()) - INDIRECT("'" &amp; $C$1 &amp; "'!M" &amp; ROW()), "")</f>
        <v>2.1891734351665693E-2</v>
      </c>
    </row>
    <row r="5" spans="1:13" ht="18.75" customHeight="1" x14ac:dyDescent="0.25">
      <c r="A5" s="23" t="s">
        <v>21</v>
      </c>
      <c r="B5" s="24">
        <f t="shared" ca="1" si="0"/>
        <v>0</v>
      </c>
      <c r="C5" s="25">
        <f t="shared" ca="1" si="1"/>
        <v>0</v>
      </c>
      <c r="D5" s="26">
        <f t="shared" ca="1" si="2"/>
        <v>0</v>
      </c>
      <c r="E5" s="27">
        <f t="shared" ca="1" si="3"/>
        <v>0</v>
      </c>
      <c r="F5" s="25">
        <f t="shared" ca="1" si="4"/>
        <v>-6.77966101694914E-2</v>
      </c>
      <c r="G5" s="26">
        <f t="shared" ca="1" si="5"/>
        <v>7.0261941448381993E-2</v>
      </c>
      <c r="H5" s="27">
        <f t="shared" ca="1" si="6"/>
        <v>-1.8918918918918996E-2</v>
      </c>
      <c r="I5" s="25">
        <f t="shared" ca="1" si="7"/>
        <v>0</v>
      </c>
      <c r="J5" s="26">
        <f t="shared" ca="1" si="8"/>
        <v>-1.8518518518518594E-2</v>
      </c>
      <c r="K5" s="27">
        <f t="shared" ca="1" si="9"/>
        <v>-1.8430034129692803E-2</v>
      </c>
      <c r="L5" s="25">
        <f t="shared" ca="1" si="10"/>
        <v>-5.8236936577582804E-2</v>
      </c>
      <c r="M5" s="26">
        <f t="shared" ca="1" si="11"/>
        <v>2.4700174538822062E-2</v>
      </c>
    </row>
    <row r="6" spans="1:13" ht="18.75" customHeight="1" x14ac:dyDescent="0.25">
      <c r="A6" s="23" t="s">
        <v>22</v>
      </c>
      <c r="B6" s="24">
        <f t="shared" ca="1" si="0"/>
        <v>0</v>
      </c>
      <c r="C6" s="25">
        <f t="shared" ca="1" si="1"/>
        <v>-6.6666666666666541E-2</v>
      </c>
      <c r="D6" s="26">
        <f t="shared" ca="1" si="2"/>
        <v>5.7142857142857051E-2</v>
      </c>
      <c r="E6" s="27">
        <f t="shared" ca="1" si="3"/>
        <v>2.0408163265306142E-2</v>
      </c>
      <c r="F6" s="25">
        <f t="shared" ca="1" si="4"/>
        <v>-6.4516129032258118E-2</v>
      </c>
      <c r="G6" s="26">
        <f t="shared" ca="1" si="5"/>
        <v>7.1746384872080154E-2</v>
      </c>
      <c r="H6" s="27">
        <f t="shared" ca="1" si="6"/>
        <v>-2.3668639053254458E-2</v>
      </c>
      <c r="I6" s="25">
        <f t="shared" ca="1" si="7"/>
        <v>-5.8171745152354563E-2</v>
      </c>
      <c r="J6" s="26">
        <f t="shared" ca="1" si="8"/>
        <v>3.4300146651458342E-2</v>
      </c>
      <c r="K6" s="27">
        <f t="shared" ca="1" si="9"/>
        <v>-1.7973856209150377E-2</v>
      </c>
      <c r="L6" s="25">
        <f t="shared" ca="1" si="10"/>
        <v>-5.8312655086848714E-2</v>
      </c>
      <c r="M6" s="26">
        <f t="shared" ca="1" si="11"/>
        <v>3.2526146130634231E-2</v>
      </c>
    </row>
    <row r="7" spans="1:13" ht="18.75" customHeight="1" x14ac:dyDescent="0.25">
      <c r="A7" s="23" t="s">
        <v>23</v>
      </c>
      <c r="B7" s="24">
        <f t="shared" ca="1" si="0"/>
        <v>-0.12499999999999993</v>
      </c>
      <c r="C7" s="25">
        <f t="shared" ca="1" si="1"/>
        <v>-0.12499999999999993</v>
      </c>
      <c r="D7" s="26">
        <f t="shared" ca="1" si="2"/>
        <v>0</v>
      </c>
      <c r="E7" s="27">
        <f t="shared" ca="1" si="3"/>
        <v>-0.1136363636363636</v>
      </c>
      <c r="F7" s="25">
        <f t="shared" ca="1" si="4"/>
        <v>-5.7692307692307744E-2</v>
      </c>
      <c r="G7" s="26">
        <f t="shared" ca="1" si="5"/>
        <v>-5.0235478806907291E-2</v>
      </c>
      <c r="H7" s="27">
        <f t="shared" ca="1" si="6"/>
        <v>-1.7964071856287442E-2</v>
      </c>
      <c r="I7" s="25">
        <f t="shared" ca="1" si="7"/>
        <v>-0.5718849840255591</v>
      </c>
      <c r="J7" s="26">
        <f t="shared" ca="1" si="8"/>
        <v>1.3806685422726619</v>
      </c>
      <c r="K7" s="27">
        <f t="shared" ca="1" si="9"/>
        <v>-0.38692434210526316</v>
      </c>
      <c r="L7" s="25">
        <f t="shared" ca="1" si="10"/>
        <v>-5.844980940279542E-2</v>
      </c>
      <c r="M7" s="26">
        <f t="shared" ca="1" si="11"/>
        <v>-0.53903513058866503</v>
      </c>
    </row>
    <row r="8" spans="1:13" ht="18.75" customHeight="1" x14ac:dyDescent="0.25">
      <c r="A8" s="23" t="s">
        <v>24</v>
      </c>
      <c r="B8" s="24">
        <f t="shared" ca="1" si="0"/>
        <v>0</v>
      </c>
      <c r="C8" s="25">
        <f t="shared" ca="1" si="1"/>
        <v>8.3333333333333412E-2</v>
      </c>
      <c r="D8" s="26">
        <f t="shared" ca="1" si="2"/>
        <v>-7.0512820512820581E-2</v>
      </c>
      <c r="E8" s="27">
        <f t="shared" ca="1" si="3"/>
        <v>-1.6666666666666684E-2</v>
      </c>
      <c r="F8" s="25">
        <f t="shared" ca="1" si="4"/>
        <v>-5.8139534883720853E-2</v>
      </c>
      <c r="G8" s="26">
        <f t="shared" ca="1" si="5"/>
        <v>1.5360321561871837E-2</v>
      </c>
      <c r="H8" s="27">
        <f t="shared" ca="1" si="6"/>
        <v>-1.7857142857142873E-2</v>
      </c>
      <c r="I8" s="25">
        <f t="shared" ca="1" si="7"/>
        <v>-0.10344827586206887</v>
      </c>
      <c r="J8" s="26">
        <f t="shared" ca="1" si="8"/>
        <v>6.9131299734747936E-2</v>
      </c>
      <c r="K8" s="27">
        <f t="shared" ca="1" si="9"/>
        <v>-1.7828200972447378E-2</v>
      </c>
      <c r="L8" s="25">
        <f t="shared" ca="1" si="10"/>
        <v>-5.8255659121171775E-2</v>
      </c>
      <c r="M8" s="26">
        <f t="shared" ca="1" si="11"/>
        <v>1.7634317198842564E-2</v>
      </c>
    </row>
    <row r="9" spans="1:13" ht="18.75" customHeight="1" x14ac:dyDescent="0.25">
      <c r="A9" s="23" t="s">
        <v>25</v>
      </c>
      <c r="B9" s="24">
        <f t="shared" ca="1" si="0"/>
        <v>-8.3333333333333301E-2</v>
      </c>
      <c r="C9" s="25">
        <f t="shared" ca="1" si="1"/>
        <v>-0.15384615384615388</v>
      </c>
      <c r="D9" s="26">
        <f t="shared" ca="1" si="2"/>
        <v>7.6923076923076983E-2</v>
      </c>
      <c r="E9" s="27">
        <f t="shared" ca="1" si="3"/>
        <v>-1.3157894736842117E-2</v>
      </c>
      <c r="F9" s="25">
        <f t="shared" ca="1" si="4"/>
        <v>-6.2500000000000056E-2</v>
      </c>
      <c r="G9" s="26">
        <f t="shared" ca="1" si="5"/>
        <v>5.0000000000000044E-2</v>
      </c>
      <c r="H9" s="27">
        <f t="shared" ca="1" si="6"/>
        <v>-0.38111298482293421</v>
      </c>
      <c r="I9" s="25">
        <f t="shared" ca="1" si="7"/>
        <v>-6.1827956989247305E-2</v>
      </c>
      <c r="J9" s="26">
        <f t="shared" ca="1" si="8"/>
        <v>-0.54251009027328456</v>
      </c>
      <c r="K9" s="27">
        <f t="shared" ca="1" si="9"/>
        <v>-1.8454935622317585E-2</v>
      </c>
      <c r="L9" s="25">
        <f t="shared" ca="1" si="10"/>
        <v>-5.8114035087719264E-2</v>
      </c>
      <c r="M9" s="26">
        <f t="shared" ca="1" si="11"/>
        <v>2.1514715193104994E-2</v>
      </c>
    </row>
    <row r="10" spans="1:13" ht="18.75" customHeight="1" x14ac:dyDescent="0.25">
      <c r="A10" s="23" t="s">
        <v>26</v>
      </c>
      <c r="B10" s="24">
        <f t="shared" ca="1" si="0"/>
        <v>0</v>
      </c>
      <c r="C10" s="25">
        <f t="shared" ca="1" si="1"/>
        <v>-4.3478260869565251E-2</v>
      </c>
      <c r="D10" s="26">
        <f t="shared" ca="1" si="2"/>
        <v>3.9525691699604779E-2</v>
      </c>
      <c r="E10" s="27">
        <f t="shared" ca="1" si="3"/>
        <v>-3.571428571428574E-2</v>
      </c>
      <c r="F10" s="25">
        <f t="shared" ca="1" si="4"/>
        <v>-6.1068702290076389E-2</v>
      </c>
      <c r="G10" s="26">
        <f t="shared" ca="1" si="5"/>
        <v>2.3086948426736212E-2</v>
      </c>
      <c r="H10" s="27">
        <f t="shared" ca="1" si="6"/>
        <v>-1.8612521150592271E-2</v>
      </c>
      <c r="I10" s="25">
        <f t="shared" ca="1" si="7"/>
        <v>-5.7851239669421538E-2</v>
      </c>
      <c r="J10" s="26">
        <f t="shared" ca="1" si="8"/>
        <v>2.5427722198057112E-2</v>
      </c>
      <c r="K10" s="27">
        <f t="shared" ca="1" si="9"/>
        <v>-1.8504811250925242E-2</v>
      </c>
      <c r="L10" s="25">
        <f t="shared" ca="1" si="10"/>
        <v>-5.8136516999740512E-2</v>
      </c>
      <c r="M10" s="26">
        <f t="shared" ca="1" si="11"/>
        <v>2.9508092844667655E-2</v>
      </c>
    </row>
    <row r="11" spans="1:13" ht="18.75" customHeight="1" x14ac:dyDescent="0.25">
      <c r="A11" s="23" t="s">
        <v>27</v>
      </c>
      <c r="B11" s="24">
        <f t="shared" ca="1" si="0"/>
        <v>3.703703703703707E-2</v>
      </c>
      <c r="C11" s="25">
        <f t="shared" ca="1" si="1"/>
        <v>-3.2258064516129059E-2</v>
      </c>
      <c r="D11" s="26">
        <f t="shared" ca="1" si="2"/>
        <v>6.2365591397849529E-2</v>
      </c>
      <c r="E11" s="27">
        <f t="shared" ca="1" si="3"/>
        <v>-6.5789473684210583E-3</v>
      </c>
      <c r="F11" s="25">
        <f t="shared" ca="1" si="4"/>
        <v>-6.211180124223608E-2</v>
      </c>
      <c r="G11" s="26">
        <f t="shared" ca="1" si="5"/>
        <v>5.5900621118012465E-2</v>
      </c>
      <c r="H11" s="27">
        <f t="shared" ca="1" si="6"/>
        <v>-1.7492711370262405E-2</v>
      </c>
      <c r="I11" s="25">
        <f t="shared" ca="1" si="7"/>
        <v>-8.9000000000000051E-2</v>
      </c>
      <c r="J11" s="26">
        <f t="shared" ca="1" si="8"/>
        <v>5.3846322722283235E-2</v>
      </c>
      <c r="K11" s="27">
        <f t="shared" ca="1" si="9"/>
        <v>-1.835949067219439E-2</v>
      </c>
      <c r="L11" s="25">
        <f t="shared" ca="1" si="10"/>
        <v>-5.823947836395979E-2</v>
      </c>
      <c r="M11" s="26">
        <f t="shared" ca="1" si="11"/>
        <v>2.1191930516930302E-2</v>
      </c>
    </row>
    <row r="12" spans="1:13" ht="18.75" customHeight="1" x14ac:dyDescent="0.25">
      <c r="A12" s="23" t="s">
        <v>28</v>
      </c>
      <c r="B12" s="24">
        <f t="shared" ca="1" si="0"/>
        <v>-7.6923076923076983E-2</v>
      </c>
      <c r="C12" s="25">
        <f t="shared" ca="1" si="1"/>
        <v>-0.17021276595744672</v>
      </c>
      <c r="D12" s="26">
        <f t="shared" ca="1" si="2"/>
        <v>9.3289689034369738E-2</v>
      </c>
      <c r="E12" s="27">
        <f t="shared" ca="1" si="3"/>
        <v>-2.0348837209302278E-2</v>
      </c>
      <c r="F12" s="25">
        <f t="shared" ca="1" si="4"/>
        <v>-5.8171745152354563E-2</v>
      </c>
      <c r="G12" s="26">
        <f t="shared" ca="1" si="5"/>
        <v>3.8267883330617605E-2</v>
      </c>
      <c r="H12" s="27">
        <f t="shared" ca="1" si="6"/>
        <v>1.4416517055655294</v>
      </c>
      <c r="I12" s="25">
        <f t="shared" ca="1" si="7"/>
        <v>-5.8347775852108499E-2</v>
      </c>
      <c r="J12" s="26">
        <f t="shared" ca="1" si="8"/>
        <v>1.0251530198154901</v>
      </c>
      <c r="K12" s="27">
        <f t="shared" ca="1" si="9"/>
        <v>-1.8468840280643894E-2</v>
      </c>
      <c r="L12" s="25">
        <f t="shared" ca="1" si="10"/>
        <v>-5.8092575333954566E-2</v>
      </c>
      <c r="M12" s="26">
        <f t="shared" ca="1" si="11"/>
        <v>3.1665009905729485E-2</v>
      </c>
    </row>
    <row r="13" spans="1:13" ht="18.75" customHeight="1" x14ac:dyDescent="0.25">
      <c r="A13" s="23" t="s">
        <v>29</v>
      </c>
      <c r="B13" s="24">
        <f t="shared" ca="1" si="0"/>
        <v>2.9411764705882214E-2</v>
      </c>
      <c r="C13" s="25">
        <f t="shared" ca="1" si="1"/>
        <v>-5.2631578947368467E-2</v>
      </c>
      <c r="D13" s="26">
        <f t="shared" ca="1" si="2"/>
        <v>7.7485380116958991E-2</v>
      </c>
      <c r="E13" s="27">
        <f t="shared" ca="1" si="3"/>
        <v>-1.9169329073482445E-2</v>
      </c>
      <c r="F13" s="25">
        <f t="shared" ca="1" si="4"/>
        <v>-5.6847545219638293E-2</v>
      </c>
      <c r="G13" s="26">
        <f t="shared" ca="1" si="5"/>
        <v>3.231036069519666E-2</v>
      </c>
      <c r="H13" s="27">
        <f t="shared" ca="1" si="6"/>
        <v>-1.828153564899445E-2</v>
      </c>
      <c r="I13" s="25">
        <f t="shared" ca="1" si="7"/>
        <v>-5.7896665445217967E-2</v>
      </c>
      <c r="J13" s="26">
        <f t="shared" ca="1" si="8"/>
        <v>3.3713692724285121E-2</v>
      </c>
      <c r="K13" s="27">
        <f t="shared" ca="1" si="9"/>
        <v>-1.845779564205632E-2</v>
      </c>
      <c r="L13" s="25" t="str">
        <f t="shared" ca="1" si="10"/>
        <v/>
      </c>
      <c r="M13" s="26" t="str">
        <f t="shared" ca="1" si="11"/>
        <v/>
      </c>
    </row>
    <row r="14" spans="1:13" ht="18.75" customHeight="1" x14ac:dyDescent="0.25">
      <c r="A14" s="23" t="s">
        <v>30</v>
      </c>
      <c r="B14" s="24">
        <f t="shared" ca="1" si="0"/>
        <v>-4.8076923076923121E-2</v>
      </c>
      <c r="C14" s="25">
        <f t="shared" ca="1" si="1"/>
        <v>9.5238095238095108E-2</v>
      </c>
      <c r="D14" s="26">
        <f t="shared" ca="1" si="2"/>
        <v>-0.12960662525879912</v>
      </c>
      <c r="E14" s="27">
        <f t="shared" ca="1" si="3"/>
        <v>-1.8544935805991425E-2</v>
      </c>
      <c r="F14" s="25">
        <f t="shared" ca="1" si="4"/>
        <v>-5.8695652173913079E-2</v>
      </c>
      <c r="G14" s="26">
        <f t="shared" ca="1" si="5"/>
        <v>2.1667168725106323E-2</v>
      </c>
      <c r="H14" s="27">
        <f t="shared" ca="1" si="6"/>
        <v>-1.8550326348333878E-2</v>
      </c>
      <c r="I14" s="25">
        <f t="shared" ca="1" si="7"/>
        <v>-5.8115892917655024E-2</v>
      </c>
      <c r="J14" s="26">
        <f t="shared" ca="1" si="8"/>
        <v>4.1437439929229665E-2</v>
      </c>
      <c r="K14" s="27">
        <f t="shared" ca="1" si="9"/>
        <v>-1.850686604730355E-2</v>
      </c>
      <c r="L14" s="25" t="str">
        <f t="shared" ca="1" si="10"/>
        <v/>
      </c>
      <c r="M14" s="26" t="str">
        <f t="shared" ca="1" si="11"/>
        <v/>
      </c>
    </row>
    <row r="15" spans="1:13" ht="18.75" customHeight="1" x14ac:dyDescent="0.25">
      <c r="A15" s="23" t="s">
        <v>31</v>
      </c>
      <c r="B15" s="24">
        <f t="shared" ca="1" si="0"/>
        <v>2.1834061135371102E-2</v>
      </c>
      <c r="C15" s="25">
        <f t="shared" ca="1" si="1"/>
        <v>3.6144578313252955E-2</v>
      </c>
      <c r="D15" s="26">
        <f t="shared" ca="1" si="2"/>
        <v>-1.2701970673391252E-2</v>
      </c>
      <c r="E15" s="27">
        <f t="shared" ca="1" si="3"/>
        <v>-4.0404040404041332E-3</v>
      </c>
      <c r="F15" s="25">
        <f t="shared" ca="1" si="4"/>
        <v>-5.7364341085271331E-2</v>
      </c>
      <c r="G15" s="26">
        <f t="shared" ca="1" si="5"/>
        <v>4.3413402692778408E-2</v>
      </c>
      <c r="H15" s="27">
        <f t="shared" ca="1" si="6"/>
        <v>-1.8444666001993893E-2</v>
      </c>
      <c r="I15" s="25">
        <f t="shared" ca="1" si="7"/>
        <v>-5.8237309249455027E-2</v>
      </c>
      <c r="J15" s="26">
        <f t="shared" ca="1" si="8"/>
        <v>2.6396839402912375E-2</v>
      </c>
      <c r="K15" s="27">
        <f t="shared" ca="1" si="9"/>
        <v>-1.8538897824430692E-2</v>
      </c>
      <c r="L15" s="25">
        <f t="shared" ca="1" si="10"/>
        <v>-5.8142797026231027E-2</v>
      </c>
      <c r="M15" s="26">
        <f t="shared" ca="1" si="11"/>
        <v>3.4838101219068218E-2</v>
      </c>
    </row>
    <row r="16" spans="1:13" ht="18.75" customHeight="1" x14ac:dyDescent="0.25">
      <c r="A16" s="23" t="s">
        <v>32</v>
      </c>
      <c r="B16" s="24">
        <f t="shared" ca="1" si="0"/>
        <v>-2.8571428571428595E-2</v>
      </c>
      <c r="C16" s="25">
        <f t="shared" ca="1" si="1"/>
        <v>-5.5045871559633072E-2</v>
      </c>
      <c r="D16" s="26">
        <f t="shared" ca="1" si="2"/>
        <v>2.6988509842344369E-2</v>
      </c>
      <c r="E16" s="27">
        <f t="shared" ca="1" si="3"/>
        <v>-2.6246719160105011E-2</v>
      </c>
      <c r="F16" s="25">
        <f t="shared" ca="1" si="4"/>
        <v>-5.815831987075934E-2</v>
      </c>
      <c r="G16" s="26">
        <f t="shared" ca="1" si="5"/>
        <v>2.0854751064767252E-2</v>
      </c>
      <c r="H16" s="27">
        <f t="shared" ca="1" si="6"/>
        <v>-1.8503289473684181E-2</v>
      </c>
      <c r="I16" s="25">
        <f t="shared" ca="1" si="7"/>
        <v>-5.7926829268292644E-2</v>
      </c>
      <c r="J16" s="26">
        <f t="shared" ca="1" si="8"/>
        <v>3.1028494750966945E-2</v>
      </c>
      <c r="K16" s="27">
        <f t="shared" ca="1" si="9"/>
        <v>-1.8501110921209981E-2</v>
      </c>
      <c r="L16" s="25">
        <f t="shared" ca="1" si="10"/>
        <v>-5.8176466031450963E-2</v>
      </c>
      <c r="M16" s="26">
        <f t="shared" ca="1" si="11"/>
        <v>7.6374569090317479E-2</v>
      </c>
    </row>
    <row r="17" spans="1:13" ht="18.75" customHeight="1" x14ac:dyDescent="0.25">
      <c r="A17" s="23" t="s">
        <v>33</v>
      </c>
      <c r="B17" s="24">
        <f t="shared" ca="1" si="0"/>
        <v>-1.6666666666666684E-2</v>
      </c>
      <c r="C17" s="25">
        <f t="shared" ca="1" si="1"/>
        <v>-8.860759493670893E-2</v>
      </c>
      <c r="D17" s="26">
        <f t="shared" ca="1" si="2"/>
        <v>5.9950773558368531E-2</v>
      </c>
      <c r="E17" s="27">
        <f t="shared" ca="1" si="3"/>
        <v>-1.8348623853211024E-2</v>
      </c>
      <c r="F17" s="25">
        <f t="shared" ca="1" si="4"/>
        <v>-5.6847545219638293E-2</v>
      </c>
      <c r="G17" s="26">
        <f t="shared" ca="1" si="5"/>
        <v>2.2993876322962015E-2</v>
      </c>
      <c r="H17" s="27">
        <f t="shared" ca="1" si="6"/>
        <v>-1.8311291963377389E-2</v>
      </c>
      <c r="I17" s="25">
        <f t="shared" ca="1" si="7"/>
        <v>-5.7958477508650512E-2</v>
      </c>
      <c r="J17" s="26">
        <f t="shared" ca="1" si="8"/>
        <v>3.5788047191004105E-2</v>
      </c>
      <c r="K17" s="27">
        <f t="shared" ca="1" si="9"/>
        <v>-1.8476844723439561E-2</v>
      </c>
      <c r="L17" s="25" t="str">
        <f t="shared" ca="1" si="10"/>
        <v/>
      </c>
      <c r="M17" s="26" t="str">
        <f t="shared" ca="1" si="11"/>
        <v/>
      </c>
    </row>
    <row r="18" spans="1:13" ht="18.75" customHeight="1" x14ac:dyDescent="0.25">
      <c r="A18" s="23" t="s">
        <v>34</v>
      </c>
      <c r="B18" s="24">
        <f t="shared" ca="1" si="0"/>
        <v>0.16309012875536474</v>
      </c>
      <c r="C18" s="25">
        <f t="shared" ca="1" si="1"/>
        <v>8.5271317829457266E-2</v>
      </c>
      <c r="D18" s="26">
        <f t="shared" ca="1" si="2"/>
        <v>6.4756367663344444E-2</v>
      </c>
      <c r="E18" s="27">
        <f t="shared" ca="1" si="3"/>
        <v>0</v>
      </c>
      <c r="F18" s="25">
        <f t="shared" ca="1" si="4"/>
        <v>-5.8575197889182029E-2</v>
      </c>
      <c r="G18" s="26">
        <f t="shared" ca="1" si="5"/>
        <v>4.4982074612208184E-2</v>
      </c>
      <c r="H18" s="27">
        <f t="shared" ca="1" si="6"/>
        <v>-1.84777288301518E-2</v>
      </c>
      <c r="I18" s="25">
        <f t="shared" ca="1" si="7"/>
        <v>-5.8130601792573643E-2</v>
      </c>
      <c r="J18" s="26">
        <f t="shared" ca="1" si="8"/>
        <v>2.9367706892234113E-2</v>
      </c>
      <c r="K18" s="27">
        <f t="shared" ca="1" si="9"/>
        <v>-1.8485813090239975E-2</v>
      </c>
      <c r="L18" s="25">
        <f t="shared" ca="1" si="10"/>
        <v>-5.8132088334331783E-2</v>
      </c>
      <c r="M18" s="26">
        <f t="shared" ca="1" si="11"/>
        <v>8.2225607896082353E-2</v>
      </c>
    </row>
    <row r="19" spans="1:13" ht="18.75" customHeight="1" x14ac:dyDescent="0.25">
      <c r="A19" s="23" t="s">
        <v>35</v>
      </c>
      <c r="B19" s="24">
        <f t="shared" ca="1" si="0"/>
        <v>-1.3698630136986314E-2</v>
      </c>
      <c r="C19" s="25">
        <f t="shared" ca="1" si="1"/>
        <v>-3.7974683544303826E-2</v>
      </c>
      <c r="D19" s="26">
        <f t="shared" ca="1" si="2"/>
        <v>2.3317788141239186E-2</v>
      </c>
      <c r="E19" s="27">
        <f t="shared" ca="1" si="3"/>
        <v>-2.4793388429752088E-2</v>
      </c>
      <c r="F19" s="25">
        <f t="shared" ca="1" si="4"/>
        <v>-5.9602649006622571E-2</v>
      </c>
      <c r="G19" s="26">
        <f t="shared" ca="1" si="5"/>
        <v>2.9661412181699487E-2</v>
      </c>
      <c r="H19" s="27">
        <f t="shared" ca="1" si="6"/>
        <v>-1.9019019019018969E-2</v>
      </c>
      <c r="I19" s="25">
        <f t="shared" ca="1" si="7"/>
        <v>-5.7887120115774203E-2</v>
      </c>
      <c r="J19" s="26">
        <f t="shared" ca="1" si="8"/>
        <v>1.9881839731519968E-2</v>
      </c>
      <c r="K19" s="27">
        <f t="shared" ca="1" si="9"/>
        <v>-1.8452380952381088E-2</v>
      </c>
      <c r="L19" s="25">
        <f t="shared" ca="1" si="10"/>
        <v>-5.8130887456618881E-2</v>
      </c>
      <c r="M19" s="26">
        <f t="shared" ca="1" si="11"/>
        <v>8.7721925157414615E-3</v>
      </c>
    </row>
    <row r="20" spans="1:13" ht="18.75" customHeight="1" x14ac:dyDescent="0.25">
      <c r="A20" s="23" t="s">
        <v>36</v>
      </c>
      <c r="B20" s="24">
        <f t="shared" ca="1" si="0"/>
        <v>0</v>
      </c>
      <c r="C20" s="25">
        <f t="shared" ca="1" si="1"/>
        <v>9.090909090909087E-2</v>
      </c>
      <c r="D20" s="26">
        <f t="shared" ca="1" si="2"/>
        <v>-8.3333333333333301E-2</v>
      </c>
      <c r="E20" s="27">
        <f t="shared" ca="1" si="3"/>
        <v>-1.1904761904761916E-2</v>
      </c>
      <c r="F20" s="25">
        <f t="shared" ca="1" si="4"/>
        <v>-5.8189655172413708E-2</v>
      </c>
      <c r="G20" s="26">
        <f t="shared" ca="1" si="5"/>
        <v>8.8968673557958677E-3</v>
      </c>
      <c r="H20" s="27">
        <f t="shared" ca="1" si="6"/>
        <v>-1.9148936170212735E-2</v>
      </c>
      <c r="I20" s="25"/>
      <c r="J20" s="26">
        <f t="shared" ca="1" si="8"/>
        <v>1.0911606025803433E-2</v>
      </c>
      <c r="K20" s="27">
        <f t="shared" ca="1" si="9"/>
        <v>-1.8409565382425486E-2</v>
      </c>
      <c r="L20" s="25">
        <f t="shared" ca="1" si="10"/>
        <v>-5.8042302016724036E-2</v>
      </c>
      <c r="M20" s="26">
        <f t="shared" ca="1" si="11"/>
        <v>3.6348979865294881E-2</v>
      </c>
    </row>
    <row r="21" spans="1:13" ht="18.75" customHeight="1" x14ac:dyDescent="0.25">
      <c r="A21" s="23" t="s">
        <v>37</v>
      </c>
      <c r="B21" s="24">
        <f t="shared" ca="1" si="0"/>
        <v>-1.4925373134328263E-2</v>
      </c>
      <c r="C21" s="25">
        <f t="shared" ca="1" si="1"/>
        <v>-8.5714285714285784E-2</v>
      </c>
      <c r="D21" s="26">
        <f t="shared" ca="1" si="2"/>
        <v>7.4107142857143024E-2</v>
      </c>
      <c r="E21" s="27">
        <f t="shared" ca="1" si="3"/>
        <v>-1.8744906275468657E-2</v>
      </c>
      <c r="F21" s="25">
        <f t="shared" ca="1" si="4"/>
        <v>-5.8246474555487392E-2</v>
      </c>
      <c r="G21" s="26">
        <f t="shared" ca="1" si="5"/>
        <v>3.1554963723686824E-2</v>
      </c>
      <c r="H21" s="27">
        <f t="shared" ca="1" si="6"/>
        <v>-1.8520512544416914E-2</v>
      </c>
      <c r="I21" s="25">
        <f t="shared" ref="I21:I31" ca="1" si="12">IFERROR(IF(INDIRECT("'" &amp; $C$1 &amp; "'!I" &amp; ROW()) = 0, "", (INDIRECT("'" &amp; $D$1 &amp; "'!I" &amp; ROW()) - INDIRECT("'" &amp; $C$1 &amp; "'!I" &amp; ROW())) / INDIRECT("'" &amp; $C$1 &amp; "'!I" &amp; ROW())),"")</f>
        <v>-5.8103501704369488E-2</v>
      </c>
      <c r="J21" s="26">
        <f t="shared" ca="1" si="8"/>
        <v>6.0471659866504268E-2</v>
      </c>
      <c r="K21" s="27">
        <f t="shared" ca="1" si="9"/>
        <v>-1.8487469114013406E-2</v>
      </c>
      <c r="L21" s="25">
        <f t="shared" ca="1" si="10"/>
        <v>-5.8123063302346151E-2</v>
      </c>
      <c r="M21" s="26">
        <f t="shared" ca="1" si="11"/>
        <v>4.2219349846518456E-2</v>
      </c>
    </row>
    <row r="22" spans="1:13" ht="18.75" customHeight="1" x14ac:dyDescent="0.25">
      <c r="A22" s="23" t="s">
        <v>38</v>
      </c>
      <c r="B22" s="24">
        <f t="shared" ca="1" si="0"/>
        <v>0</v>
      </c>
      <c r="C22" s="25">
        <f t="shared" ca="1" si="1"/>
        <v>0</v>
      </c>
      <c r="D22" s="26">
        <f t="shared" ca="1" si="2"/>
        <v>0</v>
      </c>
      <c r="E22" s="27">
        <f t="shared" ca="1" si="3"/>
        <v>-2.7777777777777804E-2</v>
      </c>
      <c r="F22" s="25">
        <f t="shared" ca="1" si="4"/>
        <v>0</v>
      </c>
      <c r="G22" s="26">
        <f t="shared" ca="1" si="5"/>
        <v>-3.1250000000000028E-2</v>
      </c>
      <c r="H22" s="27">
        <f t="shared" ca="1" si="6"/>
        <v>-1.6216216216216231E-2</v>
      </c>
      <c r="I22" s="25">
        <f t="shared" ca="1" si="12"/>
        <v>-5.9360730593607261E-2</v>
      </c>
      <c r="J22" s="26">
        <f t="shared" ca="1" si="8"/>
        <v>3.8746287183579323E-2</v>
      </c>
      <c r="K22" s="27">
        <f t="shared" ca="1" si="9"/>
        <v>0.23649635036496366</v>
      </c>
      <c r="L22" s="25">
        <f t="shared" ca="1" si="10"/>
        <v>-5.7868736767819354E-2</v>
      </c>
      <c r="M22" s="26">
        <f t="shared" ca="1" si="11"/>
        <v>0.15104126193704598</v>
      </c>
    </row>
    <row r="23" spans="1:13" ht="18.75" customHeight="1" x14ac:dyDescent="0.25">
      <c r="A23" s="23" t="s">
        <v>39</v>
      </c>
      <c r="B23" s="24">
        <f t="shared" ca="1" si="0"/>
        <v>-0.14285714285714285</v>
      </c>
      <c r="C23" s="25">
        <f t="shared" ca="1" si="1"/>
        <v>-7.999999999999996E-2</v>
      </c>
      <c r="D23" s="26">
        <f t="shared" ca="1" si="2"/>
        <v>-5.7391304347826105E-2</v>
      </c>
      <c r="E23" s="27">
        <f t="shared" ca="1" si="3"/>
        <v>-1.5384615384615399E-2</v>
      </c>
      <c r="F23" s="25">
        <f t="shared" ca="1" si="4"/>
        <v>-4.5801526717557293E-2</v>
      </c>
      <c r="G23" s="26">
        <f t="shared" ca="1" si="5"/>
        <v>2.3725190839694654E-2</v>
      </c>
      <c r="H23" s="27">
        <f t="shared" ca="1" si="6"/>
        <v>-1.9200000000000016E-2</v>
      </c>
      <c r="I23" s="25">
        <f t="shared" ca="1" si="12"/>
        <v>-5.8776806989674364E-2</v>
      </c>
      <c r="J23" s="26">
        <f t="shared" ca="1" si="8"/>
        <v>4.1747686697968717E-2</v>
      </c>
      <c r="K23" s="27">
        <f t="shared" ca="1" si="9"/>
        <v>-1.8433520876517683E-2</v>
      </c>
      <c r="L23" s="25">
        <f t="shared" ca="1" si="10"/>
        <v>-1</v>
      </c>
      <c r="M23" s="26" t="str">
        <f t="shared" ca="1" si="11"/>
        <v/>
      </c>
    </row>
    <row r="24" spans="1:13" ht="18.75" customHeight="1" x14ac:dyDescent="0.25">
      <c r="A24" s="23" t="s">
        <v>40</v>
      </c>
      <c r="B24" s="24">
        <f t="shared" ca="1" si="0"/>
        <v>0</v>
      </c>
      <c r="C24" s="25">
        <f t="shared" ca="1" si="1"/>
        <v>-5.0000000000000044E-2</v>
      </c>
      <c r="D24" s="26">
        <f t="shared" ca="1" si="2"/>
        <v>4.7368421052631622E-2</v>
      </c>
      <c r="E24" s="27">
        <f t="shared" ca="1" si="3"/>
        <v>-2.4193548387096794E-2</v>
      </c>
      <c r="F24" s="25">
        <f t="shared" ca="1" si="4"/>
        <v>-5.7851239669421538E-2</v>
      </c>
      <c r="G24" s="26">
        <f t="shared" ca="1" si="5"/>
        <v>9.152530085544397E-3</v>
      </c>
      <c r="H24" s="27">
        <f t="shared" ca="1" si="6"/>
        <v>-1.8404907975460096E-2</v>
      </c>
      <c r="I24" s="25">
        <f t="shared" ca="1" si="12"/>
        <v>-5.7915057915057883E-2</v>
      </c>
      <c r="J24" s="26">
        <f t="shared" ca="1" si="8"/>
        <v>3.959111336160516E-2</v>
      </c>
      <c r="K24" s="27">
        <f t="shared" ca="1" si="9"/>
        <v>-1.8470462524805494E-2</v>
      </c>
      <c r="L24" s="25">
        <f t="shared" ca="1" si="10"/>
        <v>-5.8116150215472999E-2</v>
      </c>
      <c r="M24" s="26">
        <f t="shared" ca="1" si="11"/>
        <v>4.5268883186467879E-2</v>
      </c>
    </row>
    <row r="25" spans="1:13" ht="18.75" customHeight="1" x14ac:dyDescent="0.25">
      <c r="A25" s="23" t="s">
        <v>41</v>
      </c>
      <c r="B25" s="24">
        <f t="shared" ca="1" si="0"/>
        <v>0</v>
      </c>
      <c r="C25" s="25">
        <f t="shared" ca="1" si="1"/>
        <v>0</v>
      </c>
      <c r="D25" s="26">
        <f t="shared" ca="1" si="2"/>
        <v>0</v>
      </c>
      <c r="E25" s="27">
        <f t="shared" ca="1" si="3"/>
        <v>3.2258064516129059E-2</v>
      </c>
      <c r="F25" s="25">
        <f t="shared" ca="1" si="4"/>
        <v>6.060606060606049E-2</v>
      </c>
      <c r="G25" s="26">
        <f t="shared" ca="1" si="5"/>
        <v>-2.5108225108224975E-2</v>
      </c>
      <c r="H25" s="27">
        <f t="shared" ca="1" si="6"/>
        <v>-1.6556291390728419E-2</v>
      </c>
      <c r="I25" s="25">
        <f t="shared" ca="1" si="12"/>
        <v>-6.2068965517241281E-2</v>
      </c>
      <c r="J25" s="26">
        <f t="shared" ca="1" si="8"/>
        <v>5.0532454361054718E-2</v>
      </c>
      <c r="K25" s="27">
        <f t="shared" ca="1" si="9"/>
        <v>-1.875616979269509E-2</v>
      </c>
      <c r="L25" s="25">
        <f t="shared" ca="1" si="10"/>
        <v>-5.8189655172413826E-2</v>
      </c>
      <c r="M25" s="26">
        <f t="shared" ca="1" si="11"/>
        <v>3.0469962387227378E-2</v>
      </c>
    </row>
    <row r="26" spans="1:13" ht="18.75" customHeight="1" x14ac:dyDescent="0.25">
      <c r="A26" s="23" t="s">
        <v>42</v>
      </c>
      <c r="B26" s="24">
        <f t="shared" ca="1" si="0"/>
        <v>0</v>
      </c>
      <c r="C26" s="25">
        <f t="shared" ca="1" si="1"/>
        <v>0</v>
      </c>
      <c r="D26" s="26">
        <f t="shared" ca="1" si="2"/>
        <v>0</v>
      </c>
      <c r="E26" s="27">
        <f t="shared" ca="1" si="3"/>
        <v>0</v>
      </c>
      <c r="F26" s="25">
        <f t="shared" ca="1" si="4"/>
        <v>4.7619047619047665E-2</v>
      </c>
      <c r="G26" s="26">
        <f t="shared" ca="1" si="5"/>
        <v>-4.1125541125541162E-2</v>
      </c>
      <c r="H26" s="27">
        <f t="shared" ca="1" si="6"/>
        <v>-2.1739130434782625E-2</v>
      </c>
      <c r="I26" s="25">
        <f t="shared" ca="1" si="12"/>
        <v>0.1182795698924731</v>
      </c>
      <c r="J26" s="26">
        <f t="shared" ca="1" si="8"/>
        <v>-0.12386269644334162</v>
      </c>
      <c r="K26" s="27">
        <f t="shared" ca="1" si="9"/>
        <v>-1.8140589569161012E-2</v>
      </c>
      <c r="L26" s="25">
        <f t="shared" ca="1" si="10"/>
        <v>-6.2827225130890105E-2</v>
      </c>
      <c r="M26" s="26">
        <f t="shared" ca="1" si="11"/>
        <v>1.8348981641268636E-2</v>
      </c>
    </row>
    <row r="27" spans="1:13" ht="18.75" customHeight="1" x14ac:dyDescent="0.25">
      <c r="A27" s="23" t="s">
        <v>43</v>
      </c>
      <c r="B27" s="24">
        <f t="shared" ca="1" si="0"/>
        <v>0</v>
      </c>
      <c r="C27" s="25">
        <f t="shared" ca="1" si="1"/>
        <v>-0.33333333333333331</v>
      </c>
      <c r="D27" s="26">
        <f t="shared" ca="1" si="2"/>
        <v>0.49999999999999989</v>
      </c>
      <c r="E27" s="27">
        <f t="shared" ca="1" si="3"/>
        <v>-5.2631578947368467E-2</v>
      </c>
      <c r="F27" s="25">
        <f t="shared" ca="1" si="4"/>
        <v>-0.45714285714285713</v>
      </c>
      <c r="G27" s="26">
        <f t="shared" ca="1" si="5"/>
        <v>0.40451127819548865</v>
      </c>
      <c r="H27" s="27">
        <f t="shared" ca="1" si="6"/>
        <v>-9.174311926605512E-2</v>
      </c>
      <c r="I27" s="25">
        <f t="shared" ca="1" si="12"/>
        <v>-5.4455445544554504E-2</v>
      </c>
      <c r="J27" s="26">
        <f t="shared" ca="1" si="8"/>
        <v>-2.1279353066196716E-2</v>
      </c>
      <c r="K27" s="27">
        <f t="shared" ca="1" si="9"/>
        <v>-1.8593371059013635E-2</v>
      </c>
      <c r="L27" s="25">
        <f t="shared" ca="1" si="10"/>
        <v>-5.8125741399762676E-2</v>
      </c>
      <c r="M27" s="26">
        <f t="shared" ca="1" si="11"/>
        <v>6.1588843969151874E-2</v>
      </c>
    </row>
    <row r="28" spans="1:13" ht="18.75" customHeight="1" x14ac:dyDescent="0.25">
      <c r="A28" s="23" t="s">
        <v>44</v>
      </c>
      <c r="B28" s="24">
        <f t="shared" ca="1" si="0"/>
        <v>0</v>
      </c>
      <c r="C28" s="25">
        <f t="shared" ca="1" si="1"/>
        <v>-0.20000000000000004</v>
      </c>
      <c r="D28" s="26">
        <f t="shared" ca="1" si="2"/>
        <v>0.20000000000000004</v>
      </c>
      <c r="E28" s="27">
        <f t="shared" ca="1" si="3"/>
        <v>0</v>
      </c>
      <c r="F28" s="25">
        <f t="shared" ca="1" si="4"/>
        <v>-0.12499999999999993</v>
      </c>
      <c r="G28" s="26">
        <f t="shared" ca="1" si="5"/>
        <v>0.1071428571428571</v>
      </c>
      <c r="H28" s="27">
        <f t="shared" ca="1" si="6"/>
        <v>-1.785714285714287E-2</v>
      </c>
      <c r="I28" s="25">
        <f t="shared" ca="1" si="12"/>
        <v>-5.5555555555555601E-2</v>
      </c>
      <c r="J28" s="26">
        <f t="shared" ca="1" si="8"/>
        <v>3.5480859010270815E-2</v>
      </c>
      <c r="K28" s="27">
        <f t="shared" ca="1" si="9"/>
        <v>-0.21481481481481485</v>
      </c>
      <c r="L28" s="25">
        <f t="shared" ca="1" si="10"/>
        <v>-5.7864710676446544E-2</v>
      </c>
      <c r="M28" s="26">
        <f t="shared" ca="1" si="11"/>
        <v>-9.1644740738234143E-2</v>
      </c>
    </row>
    <row r="29" spans="1:13" x14ac:dyDescent="0.25">
      <c r="A29" s="23" t="s">
        <v>45</v>
      </c>
      <c r="B29" s="24">
        <f t="shared" ca="1" si="0"/>
        <v>-1.986754966887419E-2</v>
      </c>
      <c r="C29" s="25">
        <f t="shared" ca="1" si="1"/>
        <v>-5.7667103538663105E-2</v>
      </c>
      <c r="D29" s="26">
        <f t="shared" ca="1" si="2"/>
        <v>3.1753728146526439E-2</v>
      </c>
      <c r="E29" s="27">
        <f t="shared" ca="1" si="3"/>
        <v>-1.8440463645943171E-2</v>
      </c>
      <c r="F29" s="25">
        <f t="shared" ca="1" si="4"/>
        <v>-5.8237547892720426E-2</v>
      </c>
      <c r="G29" s="26">
        <f t="shared" ca="1" si="5"/>
        <v>3.0730213954590413E-2</v>
      </c>
      <c r="H29" s="27">
        <f t="shared" ca="1" si="6"/>
        <v>-1.8528916339135334E-2</v>
      </c>
      <c r="I29" s="25">
        <f t="shared" ca="1" si="12"/>
        <v>-5.8137808137808229E-2</v>
      </c>
      <c r="J29" s="26">
        <f t="shared" ca="1" si="8"/>
        <v>3.8928187154438701E-2</v>
      </c>
      <c r="K29" s="27">
        <f t="shared" ca="1" si="9"/>
        <v>-1.8500971241768138E-2</v>
      </c>
      <c r="L29" s="25" t="str">
        <f t="shared" ca="1" si="10"/>
        <v/>
      </c>
      <c r="M29" s="26" t="str">
        <f t="shared" ca="1" si="11"/>
        <v/>
      </c>
    </row>
    <row r="30" spans="1:13" x14ac:dyDescent="0.25">
      <c r="A30" s="28" t="s">
        <v>46</v>
      </c>
      <c r="B30" s="24">
        <f t="shared" ca="1" si="0"/>
        <v>0</v>
      </c>
      <c r="C30" s="25">
        <f t="shared" ca="1" si="1"/>
        <v>-0.186046511627907</v>
      </c>
      <c r="D30" s="26">
        <f t="shared" ca="1" si="2"/>
        <v>0</v>
      </c>
      <c r="E30" s="27">
        <f t="shared" ca="1" si="3"/>
        <v>-1.8927444794952699E-2</v>
      </c>
      <c r="F30" s="25">
        <f t="shared" ca="1" si="4"/>
        <v>-0.17120622568093385</v>
      </c>
      <c r="G30" s="26">
        <f t="shared" ca="1" si="5"/>
        <v>0</v>
      </c>
      <c r="H30" s="27">
        <f t="shared" ca="1" si="6"/>
        <v>-1.8247083457971866E-2</v>
      </c>
      <c r="I30" s="25">
        <f t="shared" ca="1" si="12"/>
        <v>-5.818086086613139E-2</v>
      </c>
      <c r="J30" s="26">
        <f t="shared" ca="1" si="8"/>
        <v>0</v>
      </c>
      <c r="K30" s="27">
        <f t="shared" ca="1" si="9"/>
        <v>-1.8482656490288799E-2</v>
      </c>
      <c r="L30" s="25">
        <f t="shared" ca="1" si="10"/>
        <v>-5.8148499584865419E-2</v>
      </c>
      <c r="M30" s="26">
        <f t="shared" ca="1" si="11"/>
        <v>0</v>
      </c>
    </row>
    <row r="31" spans="1:13" x14ac:dyDescent="0.25">
      <c r="A31" s="62" t="s">
        <v>47</v>
      </c>
      <c r="B31" s="24">
        <f t="shared" ca="1" si="0"/>
        <v>-3.6269430051813392E-2</v>
      </c>
      <c r="C31" s="25">
        <f t="shared" ca="1" si="1"/>
        <v>-5.844980940279542E-2</v>
      </c>
      <c r="D31" s="26">
        <f t="shared" ca="1" si="2"/>
        <v>0</v>
      </c>
      <c r="E31" s="27" t="str">
        <f t="shared" ca="1" si="3"/>
        <v/>
      </c>
      <c r="F31" s="25" t="str">
        <f t="shared" ca="1" si="4"/>
        <v/>
      </c>
      <c r="G31" s="26">
        <f t="shared" ca="1" si="5"/>
        <v>0</v>
      </c>
      <c r="H31" s="27" t="str">
        <f t="shared" ca="1" si="6"/>
        <v/>
      </c>
      <c r="I31" s="25" t="str">
        <f t="shared" ca="1" si="12"/>
        <v/>
      </c>
      <c r="J31" s="26">
        <f t="shared" ca="1" si="8"/>
        <v>0</v>
      </c>
      <c r="K31" s="27">
        <f t="shared" ca="1" si="9"/>
        <v>-1.8458197611292117E-2</v>
      </c>
      <c r="L31" s="25"/>
      <c r="M31" s="26">
        <f t="shared" ca="1" si="11"/>
        <v>0</v>
      </c>
    </row>
  </sheetData>
  <mergeCells count="5">
    <mergeCell ref="E2:G2"/>
    <mergeCell ref="K2:M2"/>
    <mergeCell ref="A1:B1"/>
    <mergeCell ref="H2:J2"/>
    <mergeCell ref="B2:D2"/>
  </mergeCells>
  <conditionalFormatting sqref="A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M28 B29:M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374</v>
      </c>
      <c r="C4" s="34" t="s">
        <v>66</v>
      </c>
      <c r="D4" s="54">
        <f t="shared" ref="D4:D29" si="0">IF(OR(B4="", B4=0, C4="", C4=0), "", (B4-C4)/C4)</f>
        <v>-0.28571428571428575</v>
      </c>
      <c r="E4" s="34" t="s">
        <v>109</v>
      </c>
      <c r="F4" s="34" t="s">
        <v>252</v>
      </c>
      <c r="G4" s="54">
        <f t="shared" ref="G4:G29" si="1">IF(OR(E4="", E4=0, F4="", F4=0), "", (E4-F4)/F4)</f>
        <v>-0.31818181818181823</v>
      </c>
      <c r="H4" s="34" t="s">
        <v>1021</v>
      </c>
      <c r="I4" s="34" t="s">
        <v>532</v>
      </c>
      <c r="J4" s="54">
        <f t="shared" ref="J4:J29" si="2">IF(OR(H4="", H4=0, I4="", I4=0), "", (H4-I4)/I4)</f>
        <v>-5.8309037900874681E-2</v>
      </c>
      <c r="K4" s="34" t="s">
        <v>672</v>
      </c>
      <c r="L4" s="35" t="s">
        <v>1022</v>
      </c>
      <c r="M4" s="57">
        <f t="shared" ref="M4:M29" si="3">IF(OR(K4="", K4=0, L4="", L4=0), "", (K4-L4)/L4)</f>
        <v>-0.47411764705882353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704</v>
      </c>
      <c r="F5" s="34" t="s">
        <v>678</v>
      </c>
      <c r="G5" s="54">
        <f t="shared" si="1"/>
        <v>-7.5757575757575815E-2</v>
      </c>
      <c r="H5" s="34" t="s">
        <v>1023</v>
      </c>
      <c r="I5" s="34" t="s">
        <v>1024</v>
      </c>
      <c r="J5" s="54">
        <f t="shared" si="2"/>
        <v>-9.5022624434389122E-2</v>
      </c>
      <c r="K5" s="34" t="s">
        <v>1025</v>
      </c>
      <c r="L5" s="35" t="s">
        <v>1026</v>
      </c>
      <c r="M5" s="57">
        <f t="shared" si="3"/>
        <v>-1.4409221902017367E-2</v>
      </c>
    </row>
    <row r="6" spans="1:13" ht="19.5" customHeight="1" x14ac:dyDescent="0.25">
      <c r="A6" s="59" t="s">
        <v>22</v>
      </c>
      <c r="B6" s="34" t="s">
        <v>74</v>
      </c>
      <c r="C6" s="34" t="s">
        <v>75</v>
      </c>
      <c r="D6" s="54">
        <f t="shared" si="0"/>
        <v>-0.14285714285714296</v>
      </c>
      <c r="E6" s="34" t="s">
        <v>90</v>
      </c>
      <c r="F6" s="34" t="s">
        <v>913</v>
      </c>
      <c r="G6" s="54">
        <f t="shared" si="1"/>
        <v>-0.1323529411764707</v>
      </c>
      <c r="H6" s="34" t="s">
        <v>564</v>
      </c>
      <c r="I6" s="34" t="s">
        <v>400</v>
      </c>
      <c r="J6" s="54">
        <f t="shared" si="2"/>
        <v>-0.11557788944723617</v>
      </c>
      <c r="K6" s="34" t="s">
        <v>1027</v>
      </c>
      <c r="L6" s="35" t="s">
        <v>1028</v>
      </c>
      <c r="M6" s="57">
        <f t="shared" si="3"/>
        <v>-0.25815523059617557</v>
      </c>
    </row>
    <row r="7" spans="1:13" ht="19.5" customHeight="1" x14ac:dyDescent="0.25">
      <c r="A7" s="37" t="s">
        <v>23</v>
      </c>
      <c r="B7" s="34" t="s">
        <v>66</v>
      </c>
      <c r="C7" s="34" t="s">
        <v>184</v>
      </c>
      <c r="D7" s="54">
        <f t="shared" si="0"/>
        <v>-0.22222222222222213</v>
      </c>
      <c r="E7" s="34" t="s">
        <v>282</v>
      </c>
      <c r="F7" s="34" t="s">
        <v>405</v>
      </c>
      <c r="G7" s="54">
        <f t="shared" si="1"/>
        <v>-0.16071428571428584</v>
      </c>
      <c r="H7" s="34" t="s">
        <v>436</v>
      </c>
      <c r="I7" s="34" t="s">
        <v>1029</v>
      </c>
      <c r="J7" s="54">
        <f t="shared" si="2"/>
        <v>-0.17886178861788615</v>
      </c>
      <c r="K7" s="34" t="s">
        <v>1030</v>
      </c>
      <c r="L7" s="35" t="s">
        <v>1031</v>
      </c>
      <c r="M7" s="57">
        <f t="shared" si="3"/>
        <v>-0.35844748858447484</v>
      </c>
    </row>
    <row r="8" spans="1:13" ht="19.5" customHeight="1" x14ac:dyDescent="0.25">
      <c r="A8" s="59" t="s">
        <v>24</v>
      </c>
      <c r="B8" s="34" t="s">
        <v>74</v>
      </c>
      <c r="C8" s="34" t="s">
        <v>246</v>
      </c>
      <c r="D8" s="54">
        <f t="shared" si="0"/>
        <v>-0.2</v>
      </c>
      <c r="E8" s="34" t="s">
        <v>684</v>
      </c>
      <c r="F8" s="34" t="s">
        <v>170</v>
      </c>
      <c r="G8" s="54">
        <f t="shared" si="1"/>
        <v>-0.15662650602409639</v>
      </c>
      <c r="H8" s="34" t="s">
        <v>1032</v>
      </c>
      <c r="I8" s="34" t="s">
        <v>634</v>
      </c>
      <c r="J8" s="54">
        <f t="shared" si="2"/>
        <v>-0.37042253521126761</v>
      </c>
      <c r="K8" s="34" t="s">
        <v>1033</v>
      </c>
      <c r="L8" s="35" t="s">
        <v>1034</v>
      </c>
      <c r="M8" s="57">
        <f t="shared" si="3"/>
        <v>-0.41916389197188314</v>
      </c>
    </row>
    <row r="9" spans="1:13" ht="19.5" customHeight="1" x14ac:dyDescent="0.25">
      <c r="A9" s="37" t="s">
        <v>25</v>
      </c>
      <c r="B9" s="34" t="s">
        <v>75</v>
      </c>
      <c r="C9" s="34" t="s">
        <v>246</v>
      </c>
      <c r="D9" s="54">
        <f t="shared" si="0"/>
        <v>-6.6666666666666541E-2</v>
      </c>
      <c r="E9" s="34" t="s">
        <v>208</v>
      </c>
      <c r="F9" s="34" t="s">
        <v>998</v>
      </c>
      <c r="G9" s="54">
        <f t="shared" si="1"/>
        <v>-0.15094339622641512</v>
      </c>
      <c r="H9" s="34" t="s">
        <v>123</v>
      </c>
      <c r="I9" s="34" t="s">
        <v>333</v>
      </c>
      <c r="J9" s="54">
        <f t="shared" si="2"/>
        <v>-0.22340425531914898</v>
      </c>
      <c r="K9" s="34" t="s">
        <v>1035</v>
      </c>
      <c r="L9" s="35" t="s">
        <v>1036</v>
      </c>
      <c r="M9" s="57">
        <f t="shared" si="3"/>
        <v>-0.47064617809298659</v>
      </c>
    </row>
    <row r="10" spans="1:13" ht="19.5" customHeight="1" x14ac:dyDescent="0.25">
      <c r="A10" s="59" t="s">
        <v>26</v>
      </c>
      <c r="B10" s="34" t="s">
        <v>100</v>
      </c>
      <c r="C10" s="34" t="s">
        <v>191</v>
      </c>
      <c r="D10" s="54">
        <f t="shared" si="0"/>
        <v>-0.13043478260869565</v>
      </c>
      <c r="E10" s="34" t="s">
        <v>727</v>
      </c>
      <c r="F10" s="34" t="s">
        <v>1037</v>
      </c>
      <c r="G10" s="54">
        <f t="shared" si="1"/>
        <v>-0.18750000000000003</v>
      </c>
      <c r="H10" s="34" t="s">
        <v>1038</v>
      </c>
      <c r="I10" s="34" t="s">
        <v>480</v>
      </c>
      <c r="J10" s="54">
        <f t="shared" si="2"/>
        <v>-0.41902071563088511</v>
      </c>
      <c r="K10" s="34" t="s">
        <v>1039</v>
      </c>
      <c r="L10" s="35" t="s">
        <v>1040</v>
      </c>
      <c r="M10" s="57">
        <f t="shared" si="3"/>
        <v>-0.34267545925577014</v>
      </c>
    </row>
    <row r="11" spans="1:13" ht="19.5" customHeight="1" x14ac:dyDescent="0.25">
      <c r="A11" s="37" t="s">
        <v>27</v>
      </c>
      <c r="B11" s="34" t="s">
        <v>61</v>
      </c>
      <c r="C11" s="34" t="s">
        <v>252</v>
      </c>
      <c r="D11" s="54">
        <f t="shared" si="0"/>
        <v>-4.5454545454545497E-2</v>
      </c>
      <c r="E11" s="34" t="s">
        <v>1041</v>
      </c>
      <c r="F11" s="34" t="s">
        <v>259</v>
      </c>
      <c r="G11" s="54">
        <f t="shared" si="1"/>
        <v>-2.9069767441860492E-2</v>
      </c>
      <c r="H11" s="34" t="s">
        <v>524</v>
      </c>
      <c r="I11" s="34" t="s">
        <v>1042</v>
      </c>
      <c r="J11" s="54">
        <f t="shared" si="2"/>
        <v>-0.57975656630365158</v>
      </c>
      <c r="K11" s="34" t="s">
        <v>1043</v>
      </c>
      <c r="L11" s="35" t="s">
        <v>1044</v>
      </c>
      <c r="M11" s="57">
        <f t="shared" si="3"/>
        <v>1.4904386951631076E-2</v>
      </c>
    </row>
    <row r="12" spans="1:13" ht="19.5" customHeight="1" x14ac:dyDescent="0.25">
      <c r="A12" s="59" t="s">
        <v>28</v>
      </c>
      <c r="B12" s="34" t="s">
        <v>76</v>
      </c>
      <c r="C12" s="34" t="s">
        <v>399</v>
      </c>
      <c r="D12" s="54">
        <f t="shared" si="0"/>
        <v>-0.21875000000000003</v>
      </c>
      <c r="E12" s="34" t="s">
        <v>549</v>
      </c>
      <c r="F12" s="34" t="s">
        <v>400</v>
      </c>
      <c r="G12" s="54">
        <f t="shared" si="1"/>
        <v>-0.11809045226130659</v>
      </c>
      <c r="H12" s="34" t="s">
        <v>629</v>
      </c>
      <c r="I12" s="34" t="s">
        <v>1045</v>
      </c>
      <c r="J12" s="54">
        <f t="shared" si="2"/>
        <v>-0.22066549912434322</v>
      </c>
      <c r="K12" s="34" t="s">
        <v>1046</v>
      </c>
      <c r="L12" s="35" t="s">
        <v>1047</v>
      </c>
      <c r="M12" s="57">
        <f t="shared" si="3"/>
        <v>-0.29429175475687108</v>
      </c>
    </row>
    <row r="13" spans="1:13" ht="19.5" customHeight="1" x14ac:dyDescent="0.25">
      <c r="A13" s="37" t="s">
        <v>29</v>
      </c>
      <c r="B13" s="34" t="s">
        <v>115</v>
      </c>
      <c r="C13" s="34" t="s">
        <v>82</v>
      </c>
      <c r="D13" s="54">
        <f t="shared" si="0"/>
        <v>-7.6923076923076983E-2</v>
      </c>
      <c r="E13" s="34" t="s">
        <v>800</v>
      </c>
      <c r="F13" s="34" t="s">
        <v>1048</v>
      </c>
      <c r="G13" s="54">
        <f t="shared" si="1"/>
        <v>-0.23419203747072592</v>
      </c>
      <c r="H13" s="34" t="s">
        <v>1049</v>
      </c>
      <c r="I13" s="34" t="s">
        <v>1050</v>
      </c>
      <c r="J13" s="54">
        <f t="shared" si="2"/>
        <v>-0.24833776595744678</v>
      </c>
      <c r="K13" s="34" t="s">
        <v>1051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375</v>
      </c>
      <c r="C14" s="34" t="s">
        <v>424</v>
      </c>
      <c r="D14" s="54">
        <f t="shared" si="0"/>
        <v>-0.13698630136986298</v>
      </c>
      <c r="E14" s="34" t="s">
        <v>1052</v>
      </c>
      <c r="F14" s="34" t="s">
        <v>1053</v>
      </c>
      <c r="G14" s="54">
        <f t="shared" si="1"/>
        <v>-5.9868421052631592E-2</v>
      </c>
      <c r="H14" s="34" t="s">
        <v>1054</v>
      </c>
      <c r="I14" s="34" t="s">
        <v>1055</v>
      </c>
      <c r="J14" s="54">
        <f t="shared" si="2"/>
        <v>-7.5184501845018556E-2</v>
      </c>
      <c r="K14" s="34" t="s">
        <v>1056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517</v>
      </c>
      <c r="C15" s="34" t="s">
        <v>240</v>
      </c>
      <c r="D15" s="54">
        <f t="shared" si="0"/>
        <v>4.4247787610620492E-3</v>
      </c>
      <c r="E15" s="34" t="s">
        <v>1057</v>
      </c>
      <c r="F15" s="34" t="s">
        <v>1058</v>
      </c>
      <c r="G15" s="54">
        <f t="shared" si="1"/>
        <v>-0.17376490630323688</v>
      </c>
      <c r="H15" s="34" t="s">
        <v>1059</v>
      </c>
      <c r="I15" s="34" t="s">
        <v>1044</v>
      </c>
      <c r="J15" s="54">
        <f t="shared" si="2"/>
        <v>-0.5022497187851519</v>
      </c>
      <c r="K15" s="34" t="s">
        <v>1060</v>
      </c>
      <c r="L15" s="35" t="s">
        <v>1061</v>
      </c>
      <c r="M15" s="57">
        <f t="shared" si="3"/>
        <v>-0.24274439918533605</v>
      </c>
    </row>
    <row r="16" spans="1:13" ht="19.5" customHeight="1" x14ac:dyDescent="0.25">
      <c r="A16" s="59" t="s">
        <v>32</v>
      </c>
      <c r="B16" s="34" t="s">
        <v>726</v>
      </c>
      <c r="C16" s="34" t="s">
        <v>649</v>
      </c>
      <c r="D16" s="54">
        <f t="shared" si="0"/>
        <v>2.0833333333333353E-2</v>
      </c>
      <c r="E16" s="34" t="s">
        <v>1062</v>
      </c>
      <c r="F16" s="34" t="s">
        <v>347</v>
      </c>
      <c r="G16" s="54">
        <f t="shared" si="1"/>
        <v>-0.30072992700729922</v>
      </c>
      <c r="H16" s="34" t="s">
        <v>1063</v>
      </c>
      <c r="I16" s="34" t="s">
        <v>971</v>
      </c>
      <c r="J16" s="54">
        <f t="shared" si="2"/>
        <v>-0.30511756569847853</v>
      </c>
      <c r="K16" s="34" t="s">
        <v>1064</v>
      </c>
      <c r="L16" s="35" t="s">
        <v>1065</v>
      </c>
      <c r="M16" s="57">
        <f t="shared" si="3"/>
        <v>0.69996485061511415</v>
      </c>
    </row>
    <row r="17" spans="1:13" ht="19.5" customHeight="1" x14ac:dyDescent="0.25">
      <c r="A17" s="37" t="s">
        <v>33</v>
      </c>
      <c r="B17" s="34" t="s">
        <v>465</v>
      </c>
      <c r="C17" s="34" t="s">
        <v>559</v>
      </c>
      <c r="D17" s="54">
        <f t="shared" si="0"/>
        <v>-0.15584415584415584</v>
      </c>
      <c r="E17" s="34" t="s">
        <v>1066</v>
      </c>
      <c r="F17" s="34" t="s">
        <v>1067</v>
      </c>
      <c r="G17" s="54">
        <f t="shared" si="1"/>
        <v>-0.28235294117647064</v>
      </c>
      <c r="H17" s="34" t="s">
        <v>1068</v>
      </c>
      <c r="I17" s="34" t="s">
        <v>1069</v>
      </c>
      <c r="J17" s="54">
        <f t="shared" si="2"/>
        <v>-0.20290423861852439</v>
      </c>
      <c r="K17" s="34" t="s">
        <v>1070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248</v>
      </c>
      <c r="C18" s="34" t="s">
        <v>579</v>
      </c>
      <c r="D18" s="54">
        <f t="shared" si="0"/>
        <v>-5.0561797752809036E-2</v>
      </c>
      <c r="E18" s="34" t="s">
        <v>1071</v>
      </c>
      <c r="F18" s="34" t="s">
        <v>1072</v>
      </c>
      <c r="G18" s="54">
        <f t="shared" si="1"/>
        <v>-0.32173498570066728</v>
      </c>
      <c r="H18" s="34" t="s">
        <v>1073</v>
      </c>
      <c r="I18" s="34" t="s">
        <v>1074</v>
      </c>
      <c r="J18" s="54">
        <f t="shared" si="2"/>
        <v>-0.2775367931835786</v>
      </c>
      <c r="K18" s="34" t="s">
        <v>1075</v>
      </c>
      <c r="L18" s="35" t="s">
        <v>1076</v>
      </c>
      <c r="M18" s="57">
        <f t="shared" si="3"/>
        <v>0.8314931108819944</v>
      </c>
    </row>
    <row r="19" spans="1:13" ht="18.75" customHeight="1" x14ac:dyDescent="0.25">
      <c r="A19" s="37" t="s">
        <v>35</v>
      </c>
      <c r="B19" s="34" t="s">
        <v>678</v>
      </c>
      <c r="C19" s="34" t="s">
        <v>744</v>
      </c>
      <c r="D19" s="54">
        <f t="shared" si="0"/>
        <v>-7.0422535211267512E-2</v>
      </c>
      <c r="E19" s="34" t="s">
        <v>478</v>
      </c>
      <c r="F19" s="34" t="s">
        <v>560</v>
      </c>
      <c r="G19" s="54">
        <f t="shared" si="1"/>
        <v>-0.25574712643678166</v>
      </c>
      <c r="H19" s="34" t="s">
        <v>1077</v>
      </c>
      <c r="I19" s="34" t="s">
        <v>1078</v>
      </c>
      <c r="J19" s="54">
        <f t="shared" si="2"/>
        <v>-0.35711159737417947</v>
      </c>
      <c r="K19" s="34" t="s">
        <v>1079</v>
      </c>
      <c r="L19" s="35" t="s">
        <v>1080</v>
      </c>
      <c r="M19" s="57">
        <f t="shared" si="3"/>
        <v>-0.80474637273647509</v>
      </c>
    </row>
    <row r="20" spans="1:13" ht="18.75" customHeight="1" x14ac:dyDescent="0.25">
      <c r="A20" s="59" t="s">
        <v>36</v>
      </c>
      <c r="B20" s="34" t="s">
        <v>74</v>
      </c>
      <c r="C20" s="34" t="s">
        <v>815</v>
      </c>
      <c r="D20" s="54">
        <f t="shared" si="0"/>
        <v>-0.25000000000000006</v>
      </c>
      <c r="E20" s="34" t="s">
        <v>621</v>
      </c>
      <c r="F20" s="34" t="s">
        <v>622</v>
      </c>
      <c r="G20" s="54">
        <f t="shared" si="1"/>
        <v>-0.82051282051282048</v>
      </c>
      <c r="H20" s="34" t="s">
        <v>1081</v>
      </c>
      <c r="I20" s="34" t="s">
        <v>1082</v>
      </c>
      <c r="J20" s="54">
        <f t="shared" si="2"/>
        <v>-0.73939393939393938</v>
      </c>
      <c r="K20" s="34" t="s">
        <v>1083</v>
      </c>
      <c r="L20" s="35" t="s">
        <v>1084</v>
      </c>
      <c r="M20" s="57">
        <f t="shared" si="3"/>
        <v>-0.19012198750371914</v>
      </c>
    </row>
    <row r="21" spans="1:13" ht="19.5" customHeight="1" x14ac:dyDescent="0.25">
      <c r="A21" s="37" t="s">
        <v>37</v>
      </c>
      <c r="B21" s="34" t="s">
        <v>593</v>
      </c>
      <c r="C21" s="34" t="s">
        <v>135</v>
      </c>
      <c r="D21" s="54">
        <f t="shared" si="0"/>
        <v>-3.8461538461538401E-2</v>
      </c>
      <c r="E21" s="34" t="s">
        <v>1085</v>
      </c>
      <c r="F21" s="34" t="s">
        <v>1086</v>
      </c>
      <c r="G21" s="54">
        <f t="shared" si="1"/>
        <v>-0.25875000000000004</v>
      </c>
      <c r="H21" s="34" t="s">
        <v>1087</v>
      </c>
      <c r="I21" s="34" t="s">
        <v>1088</v>
      </c>
      <c r="J21" s="54">
        <f t="shared" si="2"/>
        <v>0.4643610291016449</v>
      </c>
      <c r="K21" s="34" t="s">
        <v>1089</v>
      </c>
      <c r="L21" s="35" t="s">
        <v>1090</v>
      </c>
      <c r="M21" s="57">
        <f t="shared" si="3"/>
        <v>-5.9350458936712952E-2</v>
      </c>
    </row>
    <row r="22" spans="1:13" ht="18.75" customHeight="1" x14ac:dyDescent="0.25">
      <c r="A22" s="59" t="s">
        <v>38</v>
      </c>
      <c r="B22" s="34" t="s">
        <v>557</v>
      </c>
      <c r="C22" s="34" t="s">
        <v>74</v>
      </c>
      <c r="D22" s="54">
        <f t="shared" si="0"/>
        <v>-0.1666666666666666</v>
      </c>
      <c r="E22" s="34" t="s">
        <v>228</v>
      </c>
      <c r="F22" s="34" t="s">
        <v>531</v>
      </c>
      <c r="G22" s="54">
        <f t="shared" si="1"/>
        <v>-0.17391304347826089</v>
      </c>
      <c r="H22" s="34" t="s">
        <v>177</v>
      </c>
      <c r="I22" s="34" t="s">
        <v>1091</v>
      </c>
      <c r="J22" s="54">
        <f t="shared" si="2"/>
        <v>-0.34470989761092158</v>
      </c>
      <c r="K22" s="34" t="s">
        <v>1092</v>
      </c>
      <c r="L22" s="35" t="s">
        <v>1093</v>
      </c>
      <c r="M22" s="57">
        <f t="shared" si="3"/>
        <v>-0.44767801857585132</v>
      </c>
    </row>
    <row r="23" spans="1:13" ht="18.75" customHeight="1" x14ac:dyDescent="0.25">
      <c r="A23" s="37" t="s">
        <v>39</v>
      </c>
      <c r="B23" s="34" t="s">
        <v>349</v>
      </c>
      <c r="C23" s="34" t="s">
        <v>108</v>
      </c>
      <c r="D23" s="54">
        <f t="shared" si="0"/>
        <v>-0.25000000000000011</v>
      </c>
      <c r="E23" s="34" t="s">
        <v>636</v>
      </c>
      <c r="F23" s="34" t="s">
        <v>71</v>
      </c>
      <c r="G23" s="54">
        <f t="shared" si="1"/>
        <v>-0.46296296296296297</v>
      </c>
      <c r="H23" s="34" t="s">
        <v>781</v>
      </c>
      <c r="I23" s="34" t="s">
        <v>1094</v>
      </c>
      <c r="J23" s="54">
        <f t="shared" si="2"/>
        <v>-6.9214131218457042E-2</v>
      </c>
      <c r="K23" s="34" t="s">
        <v>1095</v>
      </c>
      <c r="L23" s="35" t="s">
        <v>1096</v>
      </c>
      <c r="M23" s="57">
        <f t="shared" si="3"/>
        <v>2.2701499531396436</v>
      </c>
    </row>
    <row r="24" spans="1:13" ht="18.75" customHeight="1" x14ac:dyDescent="0.25">
      <c r="A24" s="59" t="s">
        <v>40</v>
      </c>
      <c r="B24" s="34" t="s">
        <v>100</v>
      </c>
      <c r="C24" s="34" t="s">
        <v>100</v>
      </c>
      <c r="D24" s="54">
        <f t="shared" si="0"/>
        <v>0</v>
      </c>
      <c r="E24" s="34" t="s">
        <v>423</v>
      </c>
      <c r="F24" s="34" t="s">
        <v>1097</v>
      </c>
      <c r="G24" s="54">
        <f t="shared" si="1"/>
        <v>-0.75984990619136961</v>
      </c>
      <c r="H24" s="34" t="s">
        <v>1098</v>
      </c>
      <c r="I24" s="34" t="s">
        <v>1099</v>
      </c>
      <c r="J24" s="54">
        <f t="shared" si="2"/>
        <v>-0.11471103327495626</v>
      </c>
      <c r="K24" s="34" t="s">
        <v>1100</v>
      </c>
      <c r="L24" s="35" t="s">
        <v>1101</v>
      </c>
      <c r="M24" s="57">
        <f t="shared" si="3"/>
        <v>8.342333618859667E-3</v>
      </c>
    </row>
    <row r="25" spans="1:13" ht="18.75" customHeight="1" x14ac:dyDescent="0.25">
      <c r="A25" s="37" t="s">
        <v>41</v>
      </c>
      <c r="B25" s="34" t="s">
        <v>66</v>
      </c>
      <c r="C25" s="34" t="s">
        <v>66</v>
      </c>
      <c r="D25" s="54">
        <f t="shared" si="0"/>
        <v>0</v>
      </c>
      <c r="E25" s="34" t="s">
        <v>238</v>
      </c>
      <c r="F25" s="34" t="s">
        <v>238</v>
      </c>
      <c r="G25" s="54">
        <f t="shared" si="1"/>
        <v>0</v>
      </c>
      <c r="H25" s="34" t="s">
        <v>1012</v>
      </c>
      <c r="I25" s="34" t="s">
        <v>968</v>
      </c>
      <c r="J25" s="54">
        <f t="shared" si="2"/>
        <v>2.0172910662824159E-2</v>
      </c>
      <c r="K25" s="34" t="s">
        <v>1102</v>
      </c>
      <c r="L25" s="35" t="s">
        <v>822</v>
      </c>
      <c r="M25" s="57">
        <f t="shared" si="3"/>
        <v>-0.29465449804432853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349</v>
      </c>
      <c r="F26" s="34" t="s">
        <v>191</v>
      </c>
      <c r="G26" s="54">
        <f t="shared" si="1"/>
        <v>-8.6956521739130502E-2</v>
      </c>
      <c r="H26" s="34" t="s">
        <v>217</v>
      </c>
      <c r="I26" s="34" t="s">
        <v>293</v>
      </c>
      <c r="J26" s="54">
        <f t="shared" si="2"/>
        <v>4.7619047619047658E-2</v>
      </c>
      <c r="K26" s="34" t="s">
        <v>198</v>
      </c>
      <c r="L26" s="35" t="s">
        <v>1103</v>
      </c>
      <c r="M26" s="57">
        <f t="shared" si="3"/>
        <v>-0.63895486935866985</v>
      </c>
    </row>
    <row r="27" spans="1:13" ht="18.75" customHeight="1" x14ac:dyDescent="0.25">
      <c r="A27" s="37" t="s">
        <v>43</v>
      </c>
      <c r="B27" s="34" t="s">
        <v>207</v>
      </c>
      <c r="C27" s="34" t="s">
        <v>207</v>
      </c>
      <c r="D27" s="54">
        <f t="shared" si="0"/>
        <v>0</v>
      </c>
      <c r="E27" s="34" t="s">
        <v>190</v>
      </c>
      <c r="F27" s="34" t="s">
        <v>349</v>
      </c>
      <c r="G27" s="54">
        <f t="shared" si="1"/>
        <v>-0.14285714285714285</v>
      </c>
      <c r="H27" s="34" t="s">
        <v>1104</v>
      </c>
      <c r="I27" s="34" t="s">
        <v>240</v>
      </c>
      <c r="J27" s="54">
        <f t="shared" si="2"/>
        <v>-0.41592920353982293</v>
      </c>
      <c r="K27" s="34" t="s">
        <v>1105</v>
      </c>
      <c r="L27" s="35" t="s">
        <v>1106</v>
      </c>
      <c r="M27" s="57">
        <f t="shared" si="3"/>
        <v>0.36774193548387091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349</v>
      </c>
      <c r="F28" s="34" t="s">
        <v>520</v>
      </c>
      <c r="G28" s="54">
        <f t="shared" si="1"/>
        <v>-0.43243243243243246</v>
      </c>
      <c r="H28" s="34" t="s">
        <v>1107</v>
      </c>
      <c r="I28" s="34" t="s">
        <v>698</v>
      </c>
      <c r="J28" s="54">
        <f t="shared" si="2"/>
        <v>-0.23780487804878045</v>
      </c>
      <c r="K28" s="34" t="s">
        <v>1108</v>
      </c>
      <c r="L28" s="35" t="s">
        <v>1109</v>
      </c>
      <c r="M28" s="57">
        <f t="shared" si="3"/>
        <v>-0.48638704930095655</v>
      </c>
    </row>
    <row r="29" spans="1:13" x14ac:dyDescent="0.25">
      <c r="A29" s="37" t="s">
        <v>45</v>
      </c>
      <c r="B29" s="34" t="s">
        <v>1110</v>
      </c>
      <c r="C29" s="34" t="s">
        <v>1111</v>
      </c>
      <c r="D29" s="54">
        <f t="shared" si="0"/>
        <v>-0.22956730769230771</v>
      </c>
      <c r="E29" s="34" t="s">
        <v>1112</v>
      </c>
      <c r="F29" s="34" t="s">
        <v>1113</v>
      </c>
      <c r="G29" s="54">
        <f t="shared" si="1"/>
        <v>-0.31675938803894305</v>
      </c>
      <c r="H29" s="34" t="s">
        <v>1114</v>
      </c>
      <c r="I29" s="34" t="s">
        <v>1115</v>
      </c>
      <c r="J29" s="54">
        <f t="shared" si="2"/>
        <v>-0.12774558684813356</v>
      </c>
      <c r="K29" s="34" t="s">
        <v>1116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252</v>
      </c>
      <c r="C30" s="63" t="s">
        <v>553</v>
      </c>
      <c r="D30" s="64"/>
      <c r="E30" s="63" t="s">
        <v>479</v>
      </c>
      <c r="F30" s="63" t="s">
        <v>560</v>
      </c>
      <c r="G30" s="64"/>
      <c r="H30" s="63" t="s">
        <v>1117</v>
      </c>
      <c r="I30" s="63" t="s">
        <v>1118</v>
      </c>
      <c r="J30" s="64"/>
      <c r="K30" s="63" t="s">
        <v>1119</v>
      </c>
      <c r="L30" s="63" t="s">
        <v>1120</v>
      </c>
      <c r="M30" s="65"/>
    </row>
    <row r="31" spans="1:13" x14ac:dyDescent="0.25">
      <c r="A31" s="62" t="s">
        <v>47</v>
      </c>
      <c r="B31" s="63" t="s">
        <v>1121</v>
      </c>
      <c r="C31" s="63" t="s">
        <v>1122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1123</v>
      </c>
      <c r="L31" s="63" t="s">
        <v>1124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374</v>
      </c>
      <c r="C4" s="34" t="s">
        <v>66</v>
      </c>
      <c r="D4" s="54">
        <f t="shared" ref="D4:D29" si="0">IF(OR(B4="", B4=0, C4="", C4=0), "", (B4-C4)/C4)</f>
        <v>-0.28571428571428575</v>
      </c>
      <c r="E4" s="34" t="s">
        <v>109</v>
      </c>
      <c r="F4" s="34" t="s">
        <v>252</v>
      </c>
      <c r="G4" s="54">
        <f t="shared" ref="G4:G29" si="1">IF(OR(E4="", E4=0, F4="", F4=0), "", (E4-F4)/F4)</f>
        <v>-0.31818181818181823</v>
      </c>
      <c r="H4" s="34" t="s">
        <v>1021</v>
      </c>
      <c r="I4" s="34" t="s">
        <v>479</v>
      </c>
      <c r="J4" s="54">
        <f t="shared" ref="J4:J29" si="2">IF(OR(H4="", H4=0, I4="", I4=0), "", (H4-I4)/I4)</f>
        <v>-5.5555555555555539E-2</v>
      </c>
      <c r="K4" s="34" t="s">
        <v>1125</v>
      </c>
      <c r="L4" s="35" t="s">
        <v>1126</v>
      </c>
      <c r="M4" s="57">
        <f t="shared" ref="M4:M29" si="3">IF(OR(K4="", K4=0, L4="", L4=0), "", (K4-L4)/L4)</f>
        <v>-0.47259870359457867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704</v>
      </c>
      <c r="F5" s="34" t="s">
        <v>678</v>
      </c>
      <c r="G5" s="54">
        <f t="shared" si="1"/>
        <v>-7.5757575757575815E-2</v>
      </c>
      <c r="H5" s="34" t="s">
        <v>1023</v>
      </c>
      <c r="I5" s="34" t="s">
        <v>1024</v>
      </c>
      <c r="J5" s="54">
        <f t="shared" si="2"/>
        <v>-9.5022624434389122E-2</v>
      </c>
      <c r="K5" s="34" t="s">
        <v>1127</v>
      </c>
      <c r="L5" s="35" t="s">
        <v>1128</v>
      </c>
      <c r="M5" s="57">
        <f t="shared" si="3"/>
        <v>-1.1904761904761843E-2</v>
      </c>
    </row>
    <row r="6" spans="1:13" ht="19.5" customHeight="1" x14ac:dyDescent="0.25">
      <c r="A6" s="59" t="s">
        <v>22</v>
      </c>
      <c r="B6" s="34" t="s">
        <v>74</v>
      </c>
      <c r="C6" s="34" t="s">
        <v>75</v>
      </c>
      <c r="D6" s="54">
        <f t="shared" si="0"/>
        <v>-0.14285714285714296</v>
      </c>
      <c r="E6" s="34" t="s">
        <v>90</v>
      </c>
      <c r="F6" s="34" t="s">
        <v>913</v>
      </c>
      <c r="G6" s="54">
        <f t="shared" si="1"/>
        <v>-0.1323529411764707</v>
      </c>
      <c r="H6" s="34" t="s">
        <v>564</v>
      </c>
      <c r="I6" s="34" t="s">
        <v>400</v>
      </c>
      <c r="J6" s="54">
        <f t="shared" si="2"/>
        <v>-0.11557788944723617</v>
      </c>
      <c r="K6" s="34" t="s">
        <v>1129</v>
      </c>
      <c r="L6" s="35" t="s">
        <v>1130</v>
      </c>
      <c r="M6" s="57">
        <f t="shared" si="3"/>
        <v>-0.2557746478873239</v>
      </c>
    </row>
    <row r="7" spans="1:13" ht="19.5" customHeight="1" x14ac:dyDescent="0.25">
      <c r="A7" s="37" t="s">
        <v>23</v>
      </c>
      <c r="B7" s="34" t="s">
        <v>66</v>
      </c>
      <c r="C7" s="34" t="s">
        <v>184</v>
      </c>
      <c r="D7" s="54">
        <f t="shared" si="0"/>
        <v>-0.22222222222222213</v>
      </c>
      <c r="E7" s="34" t="s">
        <v>282</v>
      </c>
      <c r="F7" s="34" t="s">
        <v>405</v>
      </c>
      <c r="G7" s="54">
        <f t="shared" si="1"/>
        <v>-0.16071428571428584</v>
      </c>
      <c r="H7" s="34" t="s">
        <v>407</v>
      </c>
      <c r="I7" s="34" t="s">
        <v>1029</v>
      </c>
      <c r="J7" s="54">
        <f t="shared" si="2"/>
        <v>-0.17682926829268295</v>
      </c>
      <c r="K7" s="34" t="s">
        <v>1131</v>
      </c>
      <c r="L7" s="35" t="s">
        <v>1132</v>
      </c>
      <c r="M7" s="57">
        <f t="shared" si="3"/>
        <v>-0.35677530017152653</v>
      </c>
    </row>
    <row r="8" spans="1:13" ht="19.5" customHeight="1" x14ac:dyDescent="0.25">
      <c r="A8" s="59" t="s">
        <v>24</v>
      </c>
      <c r="B8" s="34" t="s">
        <v>74</v>
      </c>
      <c r="C8" s="34" t="s">
        <v>246</v>
      </c>
      <c r="D8" s="54">
        <f t="shared" si="0"/>
        <v>-0.2</v>
      </c>
      <c r="E8" s="34" t="s">
        <v>684</v>
      </c>
      <c r="F8" s="34" t="s">
        <v>688</v>
      </c>
      <c r="G8" s="54">
        <f t="shared" si="1"/>
        <v>-0.14634146341463414</v>
      </c>
      <c r="H8" s="34" t="s">
        <v>1032</v>
      </c>
      <c r="I8" s="34" t="s">
        <v>1133</v>
      </c>
      <c r="J8" s="54">
        <f t="shared" si="2"/>
        <v>-0.36953455571227084</v>
      </c>
      <c r="K8" s="34" t="s">
        <v>1134</v>
      </c>
      <c r="L8" s="35" t="s">
        <v>1135</v>
      </c>
      <c r="M8" s="57">
        <f t="shared" si="3"/>
        <v>-0.4175620600222304</v>
      </c>
    </row>
    <row r="9" spans="1:13" ht="19.5" customHeight="1" x14ac:dyDescent="0.25">
      <c r="A9" s="37" t="s">
        <v>25</v>
      </c>
      <c r="B9" s="34" t="s">
        <v>75</v>
      </c>
      <c r="C9" s="34" t="s">
        <v>246</v>
      </c>
      <c r="D9" s="54">
        <f t="shared" si="0"/>
        <v>-6.6666666666666541E-2</v>
      </c>
      <c r="E9" s="34" t="s">
        <v>208</v>
      </c>
      <c r="F9" s="34" t="s">
        <v>998</v>
      </c>
      <c r="G9" s="54">
        <f t="shared" si="1"/>
        <v>-0.15094339622641512</v>
      </c>
      <c r="H9" s="34" t="s">
        <v>123</v>
      </c>
      <c r="I9" s="34" t="s">
        <v>515</v>
      </c>
      <c r="J9" s="54">
        <f t="shared" si="2"/>
        <v>-0.22174840085287856</v>
      </c>
      <c r="K9" s="34" t="s">
        <v>1136</v>
      </c>
      <c r="L9" s="35" t="s">
        <v>1137</v>
      </c>
      <c r="M9" s="57">
        <f t="shared" si="3"/>
        <v>-0.46921862667719022</v>
      </c>
    </row>
    <row r="10" spans="1:13" ht="19.5" customHeight="1" x14ac:dyDescent="0.25">
      <c r="A10" s="59" t="s">
        <v>26</v>
      </c>
      <c r="B10" s="34" t="s">
        <v>100</v>
      </c>
      <c r="C10" s="34" t="s">
        <v>101</v>
      </c>
      <c r="D10" s="54">
        <f t="shared" si="0"/>
        <v>-9.090909090909087E-2</v>
      </c>
      <c r="E10" s="34" t="s">
        <v>727</v>
      </c>
      <c r="F10" s="34" t="s">
        <v>1037</v>
      </c>
      <c r="G10" s="54">
        <f t="shared" si="1"/>
        <v>-0.18750000000000003</v>
      </c>
      <c r="H10" s="34" t="s">
        <v>1138</v>
      </c>
      <c r="I10" s="34" t="s">
        <v>869</v>
      </c>
      <c r="J10" s="54">
        <f t="shared" si="2"/>
        <v>-0.41698113207547172</v>
      </c>
      <c r="K10" s="34" t="s">
        <v>1139</v>
      </c>
      <c r="L10" s="35" t="s">
        <v>1140</v>
      </c>
      <c r="M10" s="57">
        <f t="shared" si="3"/>
        <v>-0.34080188679245282</v>
      </c>
    </row>
    <row r="11" spans="1:13" ht="19.5" customHeight="1" x14ac:dyDescent="0.25">
      <c r="A11" s="37" t="s">
        <v>27</v>
      </c>
      <c r="B11" s="34" t="s">
        <v>61</v>
      </c>
      <c r="C11" s="34" t="s">
        <v>384</v>
      </c>
      <c r="D11" s="54">
        <f t="shared" si="0"/>
        <v>-2.3255813953488393E-2</v>
      </c>
      <c r="E11" s="34" t="s">
        <v>1041</v>
      </c>
      <c r="F11" s="34" t="s">
        <v>259</v>
      </c>
      <c r="G11" s="54">
        <f t="shared" si="1"/>
        <v>-2.9069767441860492E-2</v>
      </c>
      <c r="H11" s="34" t="s">
        <v>524</v>
      </c>
      <c r="I11" s="34" t="s">
        <v>1141</v>
      </c>
      <c r="J11" s="54">
        <f t="shared" si="2"/>
        <v>-0.5792174470814625</v>
      </c>
      <c r="K11" s="34" t="s">
        <v>1142</v>
      </c>
      <c r="L11" s="35" t="s">
        <v>1143</v>
      </c>
      <c r="M11" s="57">
        <f t="shared" si="3"/>
        <v>1.7459870459025757E-2</v>
      </c>
    </row>
    <row r="12" spans="1:13" ht="19.5" customHeight="1" x14ac:dyDescent="0.25">
      <c r="A12" s="59" t="s">
        <v>28</v>
      </c>
      <c r="B12" s="34" t="s">
        <v>76</v>
      </c>
      <c r="C12" s="34" t="s">
        <v>399</v>
      </c>
      <c r="D12" s="54">
        <f t="shared" si="0"/>
        <v>-0.21875000000000003</v>
      </c>
      <c r="E12" s="34" t="s">
        <v>564</v>
      </c>
      <c r="F12" s="34" t="s">
        <v>1144</v>
      </c>
      <c r="G12" s="54">
        <f t="shared" si="1"/>
        <v>-0.11335012594458442</v>
      </c>
      <c r="H12" s="34" t="s">
        <v>1145</v>
      </c>
      <c r="I12" s="34" t="s">
        <v>1146</v>
      </c>
      <c r="J12" s="54">
        <f t="shared" si="2"/>
        <v>-0.21876370013152122</v>
      </c>
      <c r="K12" s="34" t="s">
        <v>1147</v>
      </c>
      <c r="L12" s="35" t="s">
        <v>1148</v>
      </c>
      <c r="M12" s="57">
        <f t="shared" si="3"/>
        <v>-0.29246947561578091</v>
      </c>
    </row>
    <row r="13" spans="1:13" ht="19.5" customHeight="1" x14ac:dyDescent="0.25">
      <c r="A13" s="37" t="s">
        <v>29</v>
      </c>
      <c r="B13" s="34" t="s">
        <v>115</v>
      </c>
      <c r="C13" s="34" t="s">
        <v>82</v>
      </c>
      <c r="D13" s="54">
        <f t="shared" si="0"/>
        <v>-7.6923076923076983E-2</v>
      </c>
      <c r="E13" s="34" t="s">
        <v>800</v>
      </c>
      <c r="F13" s="34" t="s">
        <v>1149</v>
      </c>
      <c r="G13" s="54">
        <f t="shared" si="1"/>
        <v>-0.23239436619718307</v>
      </c>
      <c r="H13" s="34" t="s">
        <v>1150</v>
      </c>
      <c r="I13" s="34" t="s">
        <v>1151</v>
      </c>
      <c r="J13" s="54">
        <f t="shared" si="2"/>
        <v>-0.24608724608724611</v>
      </c>
      <c r="K13" s="34" t="s">
        <v>1152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375</v>
      </c>
      <c r="C14" s="34" t="s">
        <v>424</v>
      </c>
      <c r="D14" s="54">
        <f t="shared" si="0"/>
        <v>-0.13698630136986298</v>
      </c>
      <c r="E14" s="34" t="s">
        <v>432</v>
      </c>
      <c r="F14" s="34" t="s">
        <v>81</v>
      </c>
      <c r="G14" s="54">
        <f t="shared" si="1"/>
        <v>-5.7312252964426824E-2</v>
      </c>
      <c r="H14" s="34" t="s">
        <v>1153</v>
      </c>
      <c r="I14" s="34" t="s">
        <v>1154</v>
      </c>
      <c r="J14" s="54">
        <f t="shared" si="2"/>
        <v>-7.2825250192455795E-2</v>
      </c>
      <c r="K14" s="34" t="s">
        <v>1155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517</v>
      </c>
      <c r="C15" s="34" t="s">
        <v>240</v>
      </c>
      <c r="D15" s="54">
        <f t="shared" si="0"/>
        <v>4.4247787610620492E-3</v>
      </c>
      <c r="E15" s="34" t="s">
        <v>1156</v>
      </c>
      <c r="F15" s="34" t="s">
        <v>1157</v>
      </c>
      <c r="G15" s="54">
        <f t="shared" si="1"/>
        <v>-0.17064846416382251</v>
      </c>
      <c r="H15" s="34" t="s">
        <v>1158</v>
      </c>
      <c r="I15" s="34" t="s">
        <v>1143</v>
      </c>
      <c r="J15" s="54">
        <f t="shared" si="2"/>
        <v>-0.50098563784849337</v>
      </c>
      <c r="K15" s="34" t="s">
        <v>1159</v>
      </c>
      <c r="L15" s="35" t="s">
        <v>1160</v>
      </c>
      <c r="M15" s="57">
        <f t="shared" si="3"/>
        <v>-0.24085404716379863</v>
      </c>
    </row>
    <row r="16" spans="1:13" ht="19.5" customHeight="1" x14ac:dyDescent="0.25">
      <c r="A16" s="59" t="s">
        <v>32</v>
      </c>
      <c r="B16" s="34" t="s">
        <v>726</v>
      </c>
      <c r="C16" s="34" t="s">
        <v>649</v>
      </c>
      <c r="D16" s="54">
        <f t="shared" si="0"/>
        <v>2.0833333333333353E-2</v>
      </c>
      <c r="E16" s="34" t="s">
        <v>1062</v>
      </c>
      <c r="F16" s="34" t="s">
        <v>1161</v>
      </c>
      <c r="G16" s="54">
        <f t="shared" si="1"/>
        <v>-0.29970760233918126</v>
      </c>
      <c r="H16" s="34" t="s">
        <v>1162</v>
      </c>
      <c r="I16" s="34" t="s">
        <v>1163</v>
      </c>
      <c r="J16" s="54">
        <f t="shared" si="2"/>
        <v>-0.30332409972299174</v>
      </c>
      <c r="K16" s="34" t="s">
        <v>1164</v>
      </c>
      <c r="L16" s="35" t="s">
        <v>1165</v>
      </c>
      <c r="M16" s="57">
        <f t="shared" si="3"/>
        <v>0.70418866596268914</v>
      </c>
    </row>
    <row r="17" spans="1:13" ht="19.5" customHeight="1" x14ac:dyDescent="0.25">
      <c r="A17" s="37" t="s">
        <v>33</v>
      </c>
      <c r="B17" s="34" t="s">
        <v>465</v>
      </c>
      <c r="C17" s="34" t="s">
        <v>163</v>
      </c>
      <c r="D17" s="54">
        <f t="shared" si="0"/>
        <v>-0.14473684210526314</v>
      </c>
      <c r="E17" s="34" t="s">
        <v>607</v>
      </c>
      <c r="F17" s="34" t="s">
        <v>1166</v>
      </c>
      <c r="G17" s="54">
        <f t="shared" si="1"/>
        <v>-0.27830188679245288</v>
      </c>
      <c r="H17" s="34" t="s">
        <v>1167</v>
      </c>
      <c r="I17" s="34" t="s">
        <v>1168</v>
      </c>
      <c r="J17" s="54">
        <f t="shared" si="2"/>
        <v>-0.20078585461689585</v>
      </c>
      <c r="K17" s="34" t="s">
        <v>1169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774</v>
      </c>
      <c r="C18" s="34" t="s">
        <v>1170</v>
      </c>
      <c r="D18" s="54">
        <f t="shared" si="0"/>
        <v>-4.5070422535211187E-2</v>
      </c>
      <c r="E18" s="34" t="s">
        <v>1171</v>
      </c>
      <c r="F18" s="34" t="s">
        <v>1172</v>
      </c>
      <c r="G18" s="54">
        <f t="shared" si="1"/>
        <v>-0.31980906921241048</v>
      </c>
      <c r="H18" s="34" t="s">
        <v>1173</v>
      </c>
      <c r="I18" s="34" t="s">
        <v>1174</v>
      </c>
      <c r="J18" s="54">
        <f t="shared" si="2"/>
        <v>-0.2756186486696145</v>
      </c>
      <c r="K18" s="34" t="s">
        <v>1175</v>
      </c>
      <c r="L18" s="35" t="s">
        <v>1176</v>
      </c>
      <c r="M18" s="57">
        <f t="shared" si="3"/>
        <v>0.83613358613827915</v>
      </c>
    </row>
    <row r="19" spans="1:13" ht="18.75" customHeight="1" x14ac:dyDescent="0.25">
      <c r="A19" s="37" t="s">
        <v>35</v>
      </c>
      <c r="B19" s="34" t="s">
        <v>678</v>
      </c>
      <c r="C19" s="34" t="s">
        <v>744</v>
      </c>
      <c r="D19" s="54">
        <f t="shared" si="0"/>
        <v>-7.0422535211267512E-2</v>
      </c>
      <c r="E19" s="34" t="s">
        <v>478</v>
      </c>
      <c r="F19" s="34" t="s">
        <v>968</v>
      </c>
      <c r="G19" s="54">
        <f t="shared" si="1"/>
        <v>-0.25360230547550439</v>
      </c>
      <c r="H19" s="34" t="s">
        <v>1177</v>
      </c>
      <c r="I19" s="34" t="s">
        <v>1146</v>
      </c>
      <c r="J19" s="54">
        <f t="shared" si="2"/>
        <v>-0.35510740903112664</v>
      </c>
      <c r="K19" s="34" t="s">
        <v>1178</v>
      </c>
      <c r="L19" s="35" t="s">
        <v>1179</v>
      </c>
      <c r="M19" s="57">
        <f t="shared" si="3"/>
        <v>-0.80423518810542916</v>
      </c>
    </row>
    <row r="20" spans="1:13" ht="18.75" customHeight="1" x14ac:dyDescent="0.25">
      <c r="A20" s="59" t="s">
        <v>36</v>
      </c>
      <c r="B20" s="34" t="s">
        <v>89</v>
      </c>
      <c r="C20" s="34" t="s">
        <v>815</v>
      </c>
      <c r="D20" s="54">
        <f t="shared" si="0"/>
        <v>-0.1875</v>
      </c>
      <c r="E20" s="34" t="s">
        <v>621</v>
      </c>
      <c r="F20" s="34" t="s">
        <v>516</v>
      </c>
      <c r="G20" s="54">
        <f t="shared" si="1"/>
        <v>-0.82015810276679835</v>
      </c>
      <c r="H20" s="34" t="s">
        <v>1081</v>
      </c>
      <c r="I20" s="34" t="s">
        <v>1180</v>
      </c>
      <c r="J20" s="54">
        <f t="shared" si="2"/>
        <v>-0.7389984825493171</v>
      </c>
      <c r="K20" s="34" t="s">
        <v>1181</v>
      </c>
      <c r="L20" s="35" t="s">
        <v>1182</v>
      </c>
      <c r="M20" s="57">
        <f t="shared" si="3"/>
        <v>-0.18802145411203819</v>
      </c>
    </row>
    <row r="21" spans="1:13" ht="19.5" customHeight="1" x14ac:dyDescent="0.25">
      <c r="A21" s="37" t="s">
        <v>37</v>
      </c>
      <c r="B21" s="34" t="s">
        <v>593</v>
      </c>
      <c r="C21" s="34" t="s">
        <v>135</v>
      </c>
      <c r="D21" s="54">
        <f t="shared" si="0"/>
        <v>-3.8461538461538401E-2</v>
      </c>
      <c r="E21" s="34" t="s">
        <v>1183</v>
      </c>
      <c r="F21" s="34" t="s">
        <v>1184</v>
      </c>
      <c r="G21" s="54">
        <f t="shared" si="1"/>
        <v>-0.25657071339173965</v>
      </c>
      <c r="H21" s="34" t="s">
        <v>1185</v>
      </c>
      <c r="I21" s="34" t="s">
        <v>1186</v>
      </c>
      <c r="J21" s="54">
        <f t="shared" si="2"/>
        <v>0.46797127974095443</v>
      </c>
      <c r="K21" s="34" t="s">
        <v>1187</v>
      </c>
      <c r="L21" s="35" t="s">
        <v>1188</v>
      </c>
      <c r="M21" s="57">
        <f t="shared" si="3"/>
        <v>-5.6961261514944274E-2</v>
      </c>
    </row>
    <row r="22" spans="1:13" ht="18.75" customHeight="1" x14ac:dyDescent="0.25">
      <c r="A22" s="59" t="s">
        <v>38</v>
      </c>
      <c r="B22" s="34" t="s">
        <v>557</v>
      </c>
      <c r="C22" s="34" t="s">
        <v>74</v>
      </c>
      <c r="D22" s="54">
        <f t="shared" si="0"/>
        <v>-0.1666666666666666</v>
      </c>
      <c r="E22" s="34" t="s">
        <v>228</v>
      </c>
      <c r="F22" s="34" t="s">
        <v>531</v>
      </c>
      <c r="G22" s="54">
        <f t="shared" si="1"/>
        <v>-0.17391304347826089</v>
      </c>
      <c r="H22" s="34" t="s">
        <v>177</v>
      </c>
      <c r="I22" s="34" t="s">
        <v>1091</v>
      </c>
      <c r="J22" s="54">
        <f t="shared" si="2"/>
        <v>-0.34470989761092158</v>
      </c>
      <c r="K22" s="34" t="s">
        <v>1189</v>
      </c>
      <c r="L22" s="35" t="s">
        <v>1190</v>
      </c>
      <c r="M22" s="57">
        <f t="shared" si="3"/>
        <v>-0.44637321760694354</v>
      </c>
    </row>
    <row r="23" spans="1:13" ht="18.75" customHeight="1" x14ac:dyDescent="0.25">
      <c r="A23" s="37" t="s">
        <v>39</v>
      </c>
      <c r="B23" s="34" t="s">
        <v>349</v>
      </c>
      <c r="C23" s="34" t="s">
        <v>108</v>
      </c>
      <c r="D23" s="54">
        <f t="shared" si="0"/>
        <v>-0.25000000000000011</v>
      </c>
      <c r="E23" s="34" t="s">
        <v>636</v>
      </c>
      <c r="F23" s="34" t="s">
        <v>71</v>
      </c>
      <c r="G23" s="54">
        <f t="shared" si="1"/>
        <v>-0.46296296296296297</v>
      </c>
      <c r="H23" s="34" t="s">
        <v>1191</v>
      </c>
      <c r="I23" s="34" t="s">
        <v>1192</v>
      </c>
      <c r="J23" s="54">
        <f t="shared" si="2"/>
        <v>-6.7148014440433196E-2</v>
      </c>
      <c r="K23" s="34" t="s">
        <v>1193</v>
      </c>
      <c r="L23" s="35" t="s">
        <v>1194</v>
      </c>
      <c r="M23" s="57">
        <f t="shared" si="3"/>
        <v>2.2785077428437353</v>
      </c>
    </row>
    <row r="24" spans="1:13" ht="18.75" customHeight="1" x14ac:dyDescent="0.25">
      <c r="A24" s="59" t="s">
        <v>40</v>
      </c>
      <c r="B24" s="34" t="s">
        <v>100</v>
      </c>
      <c r="C24" s="34" t="s">
        <v>100</v>
      </c>
      <c r="D24" s="54">
        <f t="shared" si="0"/>
        <v>0</v>
      </c>
      <c r="E24" s="34" t="s">
        <v>942</v>
      </c>
      <c r="F24" s="34" t="s">
        <v>1097</v>
      </c>
      <c r="G24" s="54">
        <f t="shared" si="1"/>
        <v>-0.75797373358348963</v>
      </c>
      <c r="H24" s="34" t="s">
        <v>1195</v>
      </c>
      <c r="I24" s="34" t="s">
        <v>1196</v>
      </c>
      <c r="J24" s="54">
        <f t="shared" si="2"/>
        <v>-0.11305872042068368</v>
      </c>
      <c r="K24" s="34" t="s">
        <v>1197</v>
      </c>
      <c r="L24" s="35" t="s">
        <v>1198</v>
      </c>
      <c r="M24" s="57">
        <f t="shared" si="3"/>
        <v>1.0927942712218435E-2</v>
      </c>
    </row>
    <row r="25" spans="1:13" ht="18.75" customHeight="1" x14ac:dyDescent="0.25">
      <c r="A25" s="37" t="s">
        <v>41</v>
      </c>
      <c r="B25" s="34" t="s">
        <v>66</v>
      </c>
      <c r="C25" s="34" t="s">
        <v>66</v>
      </c>
      <c r="D25" s="54">
        <f t="shared" si="0"/>
        <v>0</v>
      </c>
      <c r="E25" s="34" t="s">
        <v>238</v>
      </c>
      <c r="F25" s="34" t="s">
        <v>238</v>
      </c>
      <c r="G25" s="54">
        <f t="shared" si="1"/>
        <v>0</v>
      </c>
      <c r="H25" s="34" t="s">
        <v>1170</v>
      </c>
      <c r="I25" s="34" t="s">
        <v>1199</v>
      </c>
      <c r="J25" s="54">
        <f t="shared" si="2"/>
        <v>2.6011560693641578E-2</v>
      </c>
      <c r="K25" s="34" t="s">
        <v>1200</v>
      </c>
      <c r="L25" s="35" t="s">
        <v>1201</v>
      </c>
      <c r="M25" s="57">
        <f t="shared" si="3"/>
        <v>-0.29308093994778067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349</v>
      </c>
      <c r="F26" s="34" t="s">
        <v>191</v>
      </c>
      <c r="G26" s="54">
        <f t="shared" si="1"/>
        <v>-8.6956521739130502E-2</v>
      </c>
      <c r="H26" s="34" t="s">
        <v>217</v>
      </c>
      <c r="I26" s="34" t="s">
        <v>209</v>
      </c>
      <c r="J26" s="54">
        <f t="shared" si="2"/>
        <v>5.7692307692307744E-2</v>
      </c>
      <c r="K26" s="34" t="s">
        <v>198</v>
      </c>
      <c r="L26" s="35" t="s">
        <v>1202</v>
      </c>
      <c r="M26" s="57">
        <f t="shared" si="3"/>
        <v>-0.63838223632038071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190</v>
      </c>
      <c r="F27" s="34" t="s">
        <v>349</v>
      </c>
      <c r="G27" s="54">
        <f t="shared" si="1"/>
        <v>-0.14285714285714285</v>
      </c>
      <c r="H27" s="34" t="s">
        <v>1104</v>
      </c>
      <c r="I27" s="34" t="s">
        <v>593</v>
      </c>
      <c r="J27" s="54">
        <f t="shared" si="2"/>
        <v>-0.41333333333333333</v>
      </c>
      <c r="K27" s="34" t="s">
        <v>1203</v>
      </c>
      <c r="L27" s="35" t="s">
        <v>985</v>
      </c>
      <c r="M27" s="57">
        <f t="shared" si="3"/>
        <v>0.3717672413793105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349</v>
      </c>
      <c r="F28" s="34" t="s">
        <v>520</v>
      </c>
      <c r="G28" s="54">
        <f t="shared" si="1"/>
        <v>-0.43243243243243246</v>
      </c>
      <c r="H28" s="34" t="s">
        <v>375</v>
      </c>
      <c r="I28" s="34" t="s">
        <v>698</v>
      </c>
      <c r="J28" s="54">
        <f t="shared" si="2"/>
        <v>-0.23170731707317069</v>
      </c>
      <c r="K28" s="34" t="s">
        <v>1204</v>
      </c>
      <c r="L28" s="35" t="s">
        <v>1205</v>
      </c>
      <c r="M28" s="57">
        <f t="shared" si="3"/>
        <v>-0.48527245949926362</v>
      </c>
    </row>
    <row r="29" spans="1:13" x14ac:dyDescent="0.25">
      <c r="A29" s="37" t="s">
        <v>45</v>
      </c>
      <c r="B29" s="34" t="s">
        <v>1206</v>
      </c>
      <c r="C29" s="34" t="s">
        <v>1207</v>
      </c>
      <c r="D29" s="54">
        <f t="shared" si="0"/>
        <v>-0.22743682310469321</v>
      </c>
      <c r="E29" s="34" t="s">
        <v>1208</v>
      </c>
      <c r="F29" s="34" t="s">
        <v>1209</v>
      </c>
      <c r="G29" s="54">
        <f t="shared" si="1"/>
        <v>-0.31476323119777155</v>
      </c>
      <c r="H29" s="34" t="s">
        <v>127</v>
      </c>
      <c r="I29" s="34" t="s">
        <v>1210</v>
      </c>
      <c r="J29" s="54">
        <f t="shared" si="2"/>
        <v>-1</v>
      </c>
      <c r="K29" s="34" t="s">
        <v>1211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252</v>
      </c>
      <c r="C30" s="63" t="s">
        <v>553</v>
      </c>
      <c r="D30" s="64"/>
      <c r="E30" s="63" t="s">
        <v>479</v>
      </c>
      <c r="F30" s="63" t="s">
        <v>560</v>
      </c>
      <c r="G30" s="64"/>
      <c r="H30" s="63" t="s">
        <v>723</v>
      </c>
      <c r="I30" s="63" t="s">
        <v>1212</v>
      </c>
      <c r="J30" s="64"/>
      <c r="K30" s="63" t="s">
        <v>1213</v>
      </c>
      <c r="L30" s="63" t="s">
        <v>1214</v>
      </c>
      <c r="M30" s="65"/>
    </row>
    <row r="31" spans="1:13" x14ac:dyDescent="0.25">
      <c r="A31" s="62" t="s">
        <v>47</v>
      </c>
      <c r="B31" s="63" t="s">
        <v>1215</v>
      </c>
      <c r="C31" s="63" t="s">
        <v>839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1216</v>
      </c>
      <c r="L31" s="63" t="s">
        <v>1217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58</v>
      </c>
      <c r="C4" s="34" t="s">
        <v>59</v>
      </c>
      <c r="D4" s="54">
        <f t="shared" ref="D4:D29" si="0">IF(OR(B4="", B4=0, C4="", C4=0), "", (B4-C4)/C4)</f>
        <v>-0.33333333333333331</v>
      </c>
      <c r="E4" s="34" t="s">
        <v>363</v>
      </c>
      <c r="F4" s="34" t="s">
        <v>238</v>
      </c>
      <c r="G4" s="54">
        <f t="shared" ref="G4:G29" si="1">IF(OR(E4="", E4=0, F4="", F4=0), "", (E4-F4)/F4)</f>
        <v>-0.26666666666666666</v>
      </c>
      <c r="H4" s="34" t="s">
        <v>1218</v>
      </c>
      <c r="I4" s="34" t="s">
        <v>240</v>
      </c>
      <c r="J4" s="54">
        <f t="shared" ref="J4:J29" si="2">IF(OR(H4="", H4=0, I4="", I4=0), "", (H4-I4)/I4)</f>
        <v>0.36283185840707982</v>
      </c>
      <c r="K4" s="34" t="s">
        <v>1219</v>
      </c>
      <c r="L4" s="35" t="s">
        <v>1220</v>
      </c>
      <c r="M4" s="57">
        <f t="shared" ref="M4:M29" si="3">IF(OR(K4="", K4=0, L4="", L4=0), "", (K4-L4)/L4)</f>
        <v>-0.44494818652849738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90</v>
      </c>
      <c r="F5" s="34" t="s">
        <v>704</v>
      </c>
      <c r="G5" s="54">
        <f t="shared" si="1"/>
        <v>-3.2786885245901669E-2</v>
      </c>
      <c r="H5" s="34" t="s">
        <v>1221</v>
      </c>
      <c r="I5" s="34" t="s">
        <v>601</v>
      </c>
      <c r="J5" s="54">
        <f t="shared" si="2"/>
        <v>-4.7263681592039683E-2</v>
      </c>
      <c r="K5" s="34" t="s">
        <v>1222</v>
      </c>
      <c r="L5" s="35" t="s">
        <v>1223</v>
      </c>
      <c r="M5" s="57">
        <f t="shared" si="3"/>
        <v>3.5289452815226038E-2</v>
      </c>
    </row>
    <row r="6" spans="1:13" ht="19.5" customHeight="1" x14ac:dyDescent="0.25">
      <c r="A6" s="59" t="s">
        <v>22</v>
      </c>
      <c r="B6" s="34" t="s">
        <v>89</v>
      </c>
      <c r="C6" s="34" t="s">
        <v>89</v>
      </c>
      <c r="D6" s="54">
        <f t="shared" si="0"/>
        <v>0</v>
      </c>
      <c r="E6" s="34" t="s">
        <v>405</v>
      </c>
      <c r="F6" s="34" t="s">
        <v>405</v>
      </c>
      <c r="G6" s="54">
        <f t="shared" si="1"/>
        <v>0</v>
      </c>
      <c r="H6" s="34" t="s">
        <v>260</v>
      </c>
      <c r="I6" s="34" t="s">
        <v>1224</v>
      </c>
      <c r="J6" s="54">
        <f t="shared" si="2"/>
        <v>-7.1823204419889569E-2</v>
      </c>
      <c r="K6" s="34" t="s">
        <v>1225</v>
      </c>
      <c r="L6" s="35" t="s">
        <v>1093</v>
      </c>
      <c r="M6" s="57">
        <f t="shared" si="3"/>
        <v>-0.25758513931888538</v>
      </c>
    </row>
    <row r="7" spans="1:13" ht="19.5" customHeight="1" x14ac:dyDescent="0.25">
      <c r="A7" s="37" t="s">
        <v>23</v>
      </c>
      <c r="B7" s="34" t="s">
        <v>66</v>
      </c>
      <c r="C7" s="34" t="s">
        <v>67</v>
      </c>
      <c r="D7" s="54">
        <f t="shared" si="0"/>
        <v>-0.12499999999999993</v>
      </c>
      <c r="E7" s="34" t="s">
        <v>531</v>
      </c>
      <c r="F7" s="34" t="s">
        <v>1226</v>
      </c>
      <c r="G7" s="54">
        <f t="shared" si="1"/>
        <v>-9.8039215686274481E-2</v>
      </c>
      <c r="H7" s="34" t="s">
        <v>1227</v>
      </c>
      <c r="I7" s="34" t="s">
        <v>1032</v>
      </c>
      <c r="J7" s="54">
        <f t="shared" si="2"/>
        <v>-0.13199105145413867</v>
      </c>
      <c r="K7" s="34" t="s">
        <v>1228</v>
      </c>
      <c r="L7" s="35" t="s">
        <v>1093</v>
      </c>
      <c r="M7" s="57">
        <f t="shared" si="3"/>
        <v>-0.33622291021671818</v>
      </c>
    </row>
    <row r="8" spans="1:13" ht="19.5" customHeight="1" x14ac:dyDescent="0.25">
      <c r="A8" s="59" t="s">
        <v>24</v>
      </c>
      <c r="B8" s="34" t="s">
        <v>88</v>
      </c>
      <c r="C8" s="34" t="s">
        <v>75</v>
      </c>
      <c r="D8" s="54">
        <f t="shared" si="0"/>
        <v>-0.21428571428571436</v>
      </c>
      <c r="E8" s="34" t="s">
        <v>744</v>
      </c>
      <c r="F8" s="34" t="s">
        <v>1229</v>
      </c>
      <c r="G8" s="54">
        <f t="shared" si="1"/>
        <v>-0.601123595505618</v>
      </c>
      <c r="H8" s="34" t="s">
        <v>925</v>
      </c>
      <c r="I8" s="34" t="s">
        <v>376</v>
      </c>
      <c r="J8" s="54">
        <f t="shared" si="2"/>
        <v>-0.36444444444444446</v>
      </c>
      <c r="K8" s="34" t="s">
        <v>1230</v>
      </c>
      <c r="L8" s="35" t="s">
        <v>1231</v>
      </c>
      <c r="M8" s="57">
        <f t="shared" si="3"/>
        <v>-8.7169042769857458E-2</v>
      </c>
    </row>
    <row r="9" spans="1:13" ht="19.5" customHeight="1" x14ac:dyDescent="0.25">
      <c r="A9" s="37" t="s">
        <v>25</v>
      </c>
      <c r="B9" s="34" t="s">
        <v>246</v>
      </c>
      <c r="C9" s="34" t="s">
        <v>246</v>
      </c>
      <c r="D9" s="54">
        <f t="shared" si="0"/>
        <v>0</v>
      </c>
      <c r="E9" s="34" t="s">
        <v>684</v>
      </c>
      <c r="F9" s="34" t="s">
        <v>293</v>
      </c>
      <c r="G9" s="54">
        <f t="shared" si="1"/>
        <v>-0.33333333333333343</v>
      </c>
      <c r="H9" s="34" t="s">
        <v>564</v>
      </c>
      <c r="I9" s="34" t="s">
        <v>1048</v>
      </c>
      <c r="J9" s="54">
        <f t="shared" si="2"/>
        <v>-0.17564402810304441</v>
      </c>
      <c r="K9" s="34" t="s">
        <v>729</v>
      </c>
      <c r="L9" s="35" t="s">
        <v>1232</v>
      </c>
      <c r="M9" s="57">
        <f t="shared" si="3"/>
        <v>-0.44393840815441332</v>
      </c>
    </row>
    <row r="10" spans="1:13" ht="19.5" customHeight="1" x14ac:dyDescent="0.25">
      <c r="A10" s="59" t="s">
        <v>26</v>
      </c>
      <c r="B10" s="34" t="s">
        <v>100</v>
      </c>
      <c r="C10" s="34" t="s">
        <v>101</v>
      </c>
      <c r="D10" s="54">
        <f t="shared" si="0"/>
        <v>-9.090909090909087E-2</v>
      </c>
      <c r="E10" s="34" t="s">
        <v>1233</v>
      </c>
      <c r="F10" s="34" t="s">
        <v>1104</v>
      </c>
      <c r="G10" s="54">
        <f t="shared" si="1"/>
        <v>-0.12121212121212131</v>
      </c>
      <c r="H10" s="34" t="s">
        <v>265</v>
      </c>
      <c r="I10" s="34" t="s">
        <v>1234</v>
      </c>
      <c r="J10" s="54">
        <f t="shared" si="2"/>
        <v>-0.38485477178423244</v>
      </c>
      <c r="K10" s="34" t="s">
        <v>1235</v>
      </c>
      <c r="L10" s="35" t="s">
        <v>1236</v>
      </c>
      <c r="M10" s="57">
        <f t="shared" si="3"/>
        <v>-0.30948678071539654</v>
      </c>
    </row>
    <row r="11" spans="1:13" ht="19.5" customHeight="1" x14ac:dyDescent="0.25">
      <c r="A11" s="37" t="s">
        <v>27</v>
      </c>
      <c r="B11" s="34" t="s">
        <v>578</v>
      </c>
      <c r="C11" s="34" t="s">
        <v>578</v>
      </c>
      <c r="D11" s="54">
        <f t="shared" si="0"/>
        <v>0</v>
      </c>
      <c r="E11" s="34" t="s">
        <v>572</v>
      </c>
      <c r="F11" s="34" t="s">
        <v>567</v>
      </c>
      <c r="G11" s="54">
        <f t="shared" si="1"/>
        <v>0.111888111888112</v>
      </c>
      <c r="H11" s="34" t="s">
        <v>1237</v>
      </c>
      <c r="I11" s="34" t="s">
        <v>1238</v>
      </c>
      <c r="J11" s="54">
        <f t="shared" si="2"/>
        <v>-0.51551480959097318</v>
      </c>
      <c r="K11" s="34" t="s">
        <v>1239</v>
      </c>
      <c r="L11" s="35" t="s">
        <v>1240</v>
      </c>
      <c r="M11" s="57">
        <f t="shared" si="3"/>
        <v>-0.53653613241824794</v>
      </c>
    </row>
    <row r="12" spans="1:13" ht="19.5" customHeight="1" x14ac:dyDescent="0.25">
      <c r="A12" s="59" t="s">
        <v>28</v>
      </c>
      <c r="B12" s="34" t="s">
        <v>253</v>
      </c>
      <c r="C12" s="34" t="s">
        <v>90</v>
      </c>
      <c r="D12" s="54">
        <f t="shared" si="0"/>
        <v>-0.11864406779661009</v>
      </c>
      <c r="E12" s="34" t="s">
        <v>116</v>
      </c>
      <c r="F12" s="34" t="s">
        <v>70</v>
      </c>
      <c r="G12" s="54">
        <f t="shared" si="1"/>
        <v>-7.1625344352617026E-2</v>
      </c>
      <c r="H12" s="34" t="s">
        <v>1241</v>
      </c>
      <c r="I12" s="34" t="s">
        <v>1242</v>
      </c>
      <c r="J12" s="54">
        <f t="shared" si="2"/>
        <v>-0.18120481927710852</v>
      </c>
      <c r="K12" s="34" t="s">
        <v>1243</v>
      </c>
      <c r="L12" s="35" t="s">
        <v>1174</v>
      </c>
      <c r="M12" s="57">
        <f t="shared" si="3"/>
        <v>-0.25863005197424566</v>
      </c>
    </row>
    <row r="13" spans="1:13" ht="19.5" customHeight="1" x14ac:dyDescent="0.25">
      <c r="A13" s="37" t="s">
        <v>29</v>
      </c>
      <c r="B13" s="34" t="s">
        <v>121</v>
      </c>
      <c r="C13" s="34" t="s">
        <v>82</v>
      </c>
      <c r="D13" s="54">
        <f t="shared" si="0"/>
        <v>-0.10256410256410266</v>
      </c>
      <c r="E13" s="34" t="s">
        <v>733</v>
      </c>
      <c r="F13" s="34" t="s">
        <v>1244</v>
      </c>
      <c r="G13" s="54">
        <f t="shared" si="1"/>
        <v>-0.28440366972477066</v>
      </c>
      <c r="H13" s="34" t="s">
        <v>1245</v>
      </c>
      <c r="I13" s="34" t="s">
        <v>1246</v>
      </c>
      <c r="J13" s="54">
        <f t="shared" si="2"/>
        <v>-0.21010248901903375</v>
      </c>
      <c r="K13" s="34" t="s">
        <v>1247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566</v>
      </c>
      <c r="C14" s="34" t="s">
        <v>1248</v>
      </c>
      <c r="D14" s="54">
        <f t="shared" si="0"/>
        <v>-0.54151624548736466</v>
      </c>
      <c r="E14" s="34" t="s">
        <v>1249</v>
      </c>
      <c r="F14" s="34" t="s">
        <v>523</v>
      </c>
      <c r="G14" s="54">
        <f t="shared" si="1"/>
        <v>-1.2309920347574216E-2</v>
      </c>
      <c r="H14" s="34" t="s">
        <v>1250</v>
      </c>
      <c r="I14" s="34" t="s">
        <v>1251</v>
      </c>
      <c r="J14" s="54">
        <f t="shared" si="2"/>
        <v>-2.8433612592028427E-2</v>
      </c>
      <c r="K14" s="34" t="s">
        <v>1252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636</v>
      </c>
      <c r="C15" s="34" t="s">
        <v>318</v>
      </c>
      <c r="D15" s="54">
        <f t="shared" si="0"/>
        <v>-0.12875536480686706</v>
      </c>
      <c r="E15" s="34" t="s">
        <v>1253</v>
      </c>
      <c r="F15" s="34" t="s">
        <v>1097</v>
      </c>
      <c r="G15" s="54">
        <f t="shared" si="1"/>
        <v>-9.3808630393996242E-2</v>
      </c>
      <c r="H15" s="34" t="s">
        <v>1254</v>
      </c>
      <c r="I15" s="34" t="s">
        <v>1255</v>
      </c>
      <c r="J15" s="54">
        <f t="shared" si="2"/>
        <v>-0.47433903576982894</v>
      </c>
      <c r="K15" s="34" t="s">
        <v>1256</v>
      </c>
      <c r="L15" s="35" t="s">
        <v>1257</v>
      </c>
      <c r="M15" s="57">
        <f t="shared" si="3"/>
        <v>-0.20449768810424554</v>
      </c>
    </row>
    <row r="16" spans="1:13" ht="19.5" customHeight="1" x14ac:dyDescent="0.25">
      <c r="A16" s="59" t="s">
        <v>32</v>
      </c>
      <c r="B16" s="34" t="s">
        <v>1258</v>
      </c>
      <c r="C16" s="34" t="s">
        <v>445</v>
      </c>
      <c r="D16" s="54">
        <f t="shared" si="0"/>
        <v>-9.3220338983050752E-2</v>
      </c>
      <c r="E16" s="34" t="s">
        <v>1259</v>
      </c>
      <c r="F16" s="34" t="s">
        <v>1260</v>
      </c>
      <c r="G16" s="54">
        <f t="shared" si="1"/>
        <v>-0.26163723916532916</v>
      </c>
      <c r="H16" s="34" t="s">
        <v>1261</v>
      </c>
      <c r="I16" s="34" t="s">
        <v>1262</v>
      </c>
      <c r="J16" s="54">
        <f t="shared" si="2"/>
        <v>-0.27344701583434844</v>
      </c>
      <c r="K16" s="34" t="s">
        <v>1263</v>
      </c>
      <c r="L16" s="35" t="s">
        <v>1264</v>
      </c>
      <c r="M16" s="57">
        <f t="shared" si="3"/>
        <v>0.78580824885862433</v>
      </c>
    </row>
    <row r="17" spans="1:13" ht="19.5" customHeight="1" x14ac:dyDescent="0.25">
      <c r="A17" s="37" t="s">
        <v>33</v>
      </c>
      <c r="B17" s="34" t="s">
        <v>466</v>
      </c>
      <c r="C17" s="34" t="s">
        <v>313</v>
      </c>
      <c r="D17" s="54">
        <f t="shared" si="0"/>
        <v>-0.15189873417721517</v>
      </c>
      <c r="E17" s="34" t="s">
        <v>1265</v>
      </c>
      <c r="F17" s="34" t="s">
        <v>1266</v>
      </c>
      <c r="G17" s="54">
        <f t="shared" si="1"/>
        <v>-0.31088082901554398</v>
      </c>
      <c r="H17" s="34" t="s">
        <v>438</v>
      </c>
      <c r="I17" s="34" t="s">
        <v>1267</v>
      </c>
      <c r="J17" s="54">
        <f t="shared" si="2"/>
        <v>-0.15853131749460037</v>
      </c>
      <c r="K17" s="34" t="s">
        <v>1268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1269</v>
      </c>
      <c r="C18" s="34" t="s">
        <v>1066</v>
      </c>
      <c r="D18" s="54">
        <f t="shared" si="0"/>
        <v>-9.8360655737704861E-2</v>
      </c>
      <c r="E18" s="34" t="s">
        <v>556</v>
      </c>
      <c r="F18" s="34" t="s">
        <v>1270</v>
      </c>
      <c r="G18" s="54">
        <f t="shared" si="1"/>
        <v>-9.8635886673662077E-2</v>
      </c>
      <c r="H18" s="34" t="s">
        <v>1271</v>
      </c>
      <c r="I18" s="34" t="s">
        <v>1272</v>
      </c>
      <c r="J18" s="54">
        <f t="shared" si="2"/>
        <v>-0.24096180081855392</v>
      </c>
      <c r="K18" s="34" t="s">
        <v>1273</v>
      </c>
      <c r="L18" s="35" t="s">
        <v>1274</v>
      </c>
      <c r="M18" s="57">
        <f t="shared" si="3"/>
        <v>0.92406264831513985</v>
      </c>
    </row>
    <row r="19" spans="1:13" ht="18.75" customHeight="1" x14ac:dyDescent="0.25">
      <c r="A19" s="37" t="s">
        <v>35</v>
      </c>
      <c r="B19" s="34" t="s">
        <v>913</v>
      </c>
      <c r="C19" s="34" t="s">
        <v>913</v>
      </c>
      <c r="D19" s="54">
        <f t="shared" si="0"/>
        <v>0</v>
      </c>
      <c r="E19" s="34" t="s">
        <v>801</v>
      </c>
      <c r="F19" s="34" t="s">
        <v>733</v>
      </c>
      <c r="G19" s="54">
        <f t="shared" si="1"/>
        <v>-0.2147435897435897</v>
      </c>
      <c r="H19" s="34" t="s">
        <v>612</v>
      </c>
      <c r="I19" s="34" t="s">
        <v>1275</v>
      </c>
      <c r="J19" s="54">
        <f t="shared" si="2"/>
        <v>-0.31984585741811183</v>
      </c>
      <c r="K19" s="34" t="s">
        <v>1276</v>
      </c>
      <c r="L19" s="35" t="s">
        <v>1277</v>
      </c>
      <c r="M19" s="57">
        <f t="shared" si="3"/>
        <v>-0.79491147703355203</v>
      </c>
    </row>
    <row r="20" spans="1:13" ht="18.75" customHeight="1" x14ac:dyDescent="0.25">
      <c r="A20" s="59" t="s">
        <v>36</v>
      </c>
      <c r="B20" s="34" t="s">
        <v>74</v>
      </c>
      <c r="C20" s="34" t="s">
        <v>404</v>
      </c>
      <c r="D20" s="54">
        <f t="shared" si="0"/>
        <v>-0.29411764705882359</v>
      </c>
      <c r="E20" s="34" t="s">
        <v>1278</v>
      </c>
      <c r="F20" s="34" t="s">
        <v>1259</v>
      </c>
      <c r="G20" s="54">
        <f t="shared" si="1"/>
        <v>-0.81304347826086953</v>
      </c>
      <c r="H20" s="34" t="s">
        <v>1029</v>
      </c>
      <c r="I20" s="34" t="s">
        <v>1279</v>
      </c>
      <c r="J20" s="54">
        <f t="shared" si="2"/>
        <v>-0.72651473040578096</v>
      </c>
      <c r="K20" s="34" t="s">
        <v>1280</v>
      </c>
      <c r="L20" s="35" t="s">
        <v>1281</v>
      </c>
      <c r="M20" s="57">
        <f t="shared" si="3"/>
        <v>-0.14903373730756633</v>
      </c>
    </row>
    <row r="21" spans="1:13" ht="19.5" customHeight="1" x14ac:dyDescent="0.25">
      <c r="A21" s="37" t="s">
        <v>37</v>
      </c>
      <c r="B21" s="34" t="s">
        <v>893</v>
      </c>
      <c r="C21" s="34" t="s">
        <v>1282</v>
      </c>
      <c r="D21" s="54">
        <f t="shared" si="0"/>
        <v>-7.9497907949790766E-2</v>
      </c>
      <c r="E21" s="34" t="s">
        <v>1283</v>
      </c>
      <c r="F21" s="34" t="s">
        <v>1284</v>
      </c>
      <c r="G21" s="54">
        <f t="shared" si="1"/>
        <v>-0.15749656121045388</v>
      </c>
      <c r="H21" s="34" t="s">
        <v>1285</v>
      </c>
      <c r="I21" s="34" t="s">
        <v>1286</v>
      </c>
      <c r="J21" s="54">
        <f t="shared" si="2"/>
        <v>0.2306549461433702</v>
      </c>
      <c r="K21" s="34" t="s">
        <v>1287</v>
      </c>
      <c r="L21" s="35" t="s">
        <v>1288</v>
      </c>
      <c r="M21" s="57">
        <f t="shared" si="3"/>
        <v>-1.1806323236789812E-2</v>
      </c>
    </row>
    <row r="22" spans="1:13" ht="18.75" customHeight="1" x14ac:dyDescent="0.25">
      <c r="A22" s="59" t="s">
        <v>38</v>
      </c>
      <c r="B22" s="34" t="s">
        <v>557</v>
      </c>
      <c r="C22" s="34" t="s">
        <v>88</v>
      </c>
      <c r="D22" s="54">
        <f t="shared" si="0"/>
        <v>-9.090909090909087E-2</v>
      </c>
      <c r="E22" s="34" t="s">
        <v>115</v>
      </c>
      <c r="F22" s="34" t="s">
        <v>238</v>
      </c>
      <c r="G22" s="54">
        <f t="shared" si="1"/>
        <v>-0.20000000000000004</v>
      </c>
      <c r="H22" s="34" t="s">
        <v>1289</v>
      </c>
      <c r="I22" s="34" t="s">
        <v>1265</v>
      </c>
      <c r="J22" s="54">
        <f t="shared" si="2"/>
        <v>-0.3007518796992481</v>
      </c>
      <c r="K22" s="34" t="s">
        <v>1290</v>
      </c>
      <c r="L22" s="35" t="s">
        <v>1291</v>
      </c>
      <c r="M22" s="57">
        <f t="shared" si="3"/>
        <v>-0.54836512261580383</v>
      </c>
    </row>
    <row r="23" spans="1:13" ht="18.75" customHeight="1" x14ac:dyDescent="0.25">
      <c r="A23" s="37" t="s">
        <v>39</v>
      </c>
      <c r="B23" s="34" t="s">
        <v>349</v>
      </c>
      <c r="C23" s="34" t="s">
        <v>350</v>
      </c>
      <c r="D23" s="54">
        <f t="shared" si="0"/>
        <v>-0.16000000000000003</v>
      </c>
      <c r="E23" s="34" t="s">
        <v>1292</v>
      </c>
      <c r="F23" s="34" t="s">
        <v>283</v>
      </c>
      <c r="G23" s="54">
        <f t="shared" si="1"/>
        <v>-0.43895348837209303</v>
      </c>
      <c r="H23" s="34" t="s">
        <v>328</v>
      </c>
      <c r="I23" s="34" t="s">
        <v>1293</v>
      </c>
      <c r="J23" s="54">
        <f t="shared" si="2"/>
        <v>-0.2071428571428571</v>
      </c>
      <c r="K23" s="34" t="s">
        <v>1294</v>
      </c>
      <c r="L23" s="35" t="s">
        <v>1295</v>
      </c>
      <c r="M23" s="57">
        <f t="shared" si="3"/>
        <v>2.2986627043090637</v>
      </c>
    </row>
    <row r="24" spans="1:13" ht="18.75" customHeight="1" x14ac:dyDescent="0.25">
      <c r="A24" s="59" t="s">
        <v>40</v>
      </c>
      <c r="B24" s="34" t="s">
        <v>100</v>
      </c>
      <c r="C24" s="34" t="s">
        <v>497</v>
      </c>
      <c r="D24" s="54">
        <f t="shared" si="0"/>
        <v>-0.3103448275862068</v>
      </c>
      <c r="E24" s="34" t="s">
        <v>103</v>
      </c>
      <c r="F24" s="34" t="s">
        <v>1057</v>
      </c>
      <c r="G24" s="54">
        <f t="shared" si="1"/>
        <v>-0.7463917525773196</v>
      </c>
      <c r="H24" s="34" t="s">
        <v>1296</v>
      </c>
      <c r="I24" s="34" t="s">
        <v>1297</v>
      </c>
      <c r="J24" s="54">
        <f t="shared" si="2"/>
        <v>-7.0327552986512554E-2</v>
      </c>
      <c r="K24" s="34" t="s">
        <v>1298</v>
      </c>
      <c r="L24" s="35" t="s">
        <v>1299</v>
      </c>
      <c r="M24" s="57">
        <f t="shared" si="3"/>
        <v>5.9322728763529023E-2</v>
      </c>
    </row>
    <row r="25" spans="1:13" ht="18.75" customHeight="1" x14ac:dyDescent="0.25">
      <c r="A25" s="37" t="s">
        <v>41</v>
      </c>
      <c r="B25" s="34" t="s">
        <v>374</v>
      </c>
      <c r="C25" s="34" t="s">
        <v>59</v>
      </c>
      <c r="D25" s="54">
        <f t="shared" si="0"/>
        <v>-0.1666666666666666</v>
      </c>
      <c r="E25" s="34" t="s">
        <v>384</v>
      </c>
      <c r="F25" s="34" t="s">
        <v>531</v>
      </c>
      <c r="G25" s="54">
        <f t="shared" si="1"/>
        <v>-6.521739130434788E-2</v>
      </c>
      <c r="H25" s="34" t="s">
        <v>248</v>
      </c>
      <c r="I25" s="34" t="s">
        <v>959</v>
      </c>
      <c r="J25" s="54">
        <f t="shared" si="2"/>
        <v>6.2893081761006206E-2</v>
      </c>
      <c r="K25" s="34" t="s">
        <v>131</v>
      </c>
      <c r="L25" s="35" t="s">
        <v>1004</v>
      </c>
      <c r="M25" s="57">
        <f t="shared" si="3"/>
        <v>-7.2142857142857134E-2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100</v>
      </c>
      <c r="F26" s="34" t="s">
        <v>196</v>
      </c>
      <c r="G26" s="54">
        <f t="shared" si="1"/>
        <v>5.2631578947368467E-2</v>
      </c>
      <c r="H26" s="34" t="s">
        <v>998</v>
      </c>
      <c r="I26" s="34" t="s">
        <v>144</v>
      </c>
      <c r="J26" s="54">
        <f t="shared" si="2"/>
        <v>2.9126213592233035E-2</v>
      </c>
      <c r="K26" s="34" t="s">
        <v>1300</v>
      </c>
      <c r="L26" s="35" t="s">
        <v>1301</v>
      </c>
      <c r="M26" s="57">
        <f t="shared" si="3"/>
        <v>-0.62074978204010467</v>
      </c>
    </row>
    <row r="27" spans="1:13" ht="18.75" customHeight="1" x14ac:dyDescent="0.25">
      <c r="A27" s="37" t="s">
        <v>43</v>
      </c>
      <c r="B27" s="34" t="s">
        <v>207</v>
      </c>
      <c r="C27" s="34" t="s">
        <v>207</v>
      </c>
      <c r="D27" s="54">
        <f t="shared" si="0"/>
        <v>0</v>
      </c>
      <c r="E27" s="34" t="s">
        <v>404</v>
      </c>
      <c r="F27" s="34" t="s">
        <v>196</v>
      </c>
      <c r="G27" s="54">
        <f t="shared" si="1"/>
        <v>-0.10526315789473679</v>
      </c>
      <c r="H27" s="34" t="s">
        <v>375</v>
      </c>
      <c r="I27" s="34" t="s">
        <v>187</v>
      </c>
      <c r="J27" s="54">
        <f t="shared" si="2"/>
        <v>-0.38834951456310679</v>
      </c>
      <c r="K27" s="34" t="s">
        <v>193</v>
      </c>
      <c r="L27" s="35" t="s">
        <v>1302</v>
      </c>
      <c r="M27" s="57">
        <f t="shared" si="3"/>
        <v>0.45260663507109011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216</v>
      </c>
      <c r="F28" s="34" t="s">
        <v>363</v>
      </c>
      <c r="G28" s="54">
        <f t="shared" si="1"/>
        <v>-0.27272727272727276</v>
      </c>
      <c r="H28" s="34" t="s">
        <v>197</v>
      </c>
      <c r="I28" s="34" t="s">
        <v>1303</v>
      </c>
      <c r="J28" s="54">
        <f t="shared" si="2"/>
        <v>-0.18791946308724833</v>
      </c>
      <c r="K28" s="34" t="s">
        <v>416</v>
      </c>
      <c r="L28" s="35" t="s">
        <v>978</v>
      </c>
      <c r="M28" s="57">
        <f t="shared" si="3"/>
        <v>-0.46072874493927124</v>
      </c>
    </row>
    <row r="29" spans="1:13" x14ac:dyDescent="0.25">
      <c r="A29" s="37" t="s">
        <v>45</v>
      </c>
      <c r="B29" s="34" t="s">
        <v>1005</v>
      </c>
      <c r="C29" s="34" t="s">
        <v>1304</v>
      </c>
      <c r="D29" s="54">
        <f t="shared" si="0"/>
        <v>-0.14432989690721651</v>
      </c>
      <c r="E29" s="34" t="s">
        <v>1305</v>
      </c>
      <c r="F29" s="34" t="s">
        <v>1306</v>
      </c>
      <c r="G29" s="54">
        <f t="shared" si="1"/>
        <v>-0.27784156142365091</v>
      </c>
      <c r="H29" s="34" t="s">
        <v>1307</v>
      </c>
      <c r="I29" s="34" t="s">
        <v>1308</v>
      </c>
      <c r="J29" s="54">
        <f t="shared" si="2"/>
        <v>-8.3660906326485304E-2</v>
      </c>
      <c r="K29" s="34" t="s">
        <v>1309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68</v>
      </c>
      <c r="C30" s="63" t="s">
        <v>77</v>
      </c>
      <c r="D30" s="64"/>
      <c r="E30" s="63" t="s">
        <v>84</v>
      </c>
      <c r="F30" s="63" t="s">
        <v>888</v>
      </c>
      <c r="G30" s="64"/>
      <c r="H30" s="63" t="s">
        <v>1276</v>
      </c>
      <c r="I30" s="63" t="s">
        <v>1310</v>
      </c>
      <c r="J30" s="64"/>
      <c r="K30" s="63" t="s">
        <v>1311</v>
      </c>
      <c r="L30" s="63" t="s">
        <v>1312</v>
      </c>
      <c r="M30" s="65"/>
    </row>
    <row r="31" spans="1:13" x14ac:dyDescent="0.25">
      <c r="A31" s="62" t="s">
        <v>47</v>
      </c>
      <c r="B31" s="63" t="s">
        <v>1313</v>
      </c>
      <c r="C31" s="63" t="s">
        <v>1219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1252</v>
      </c>
      <c r="L31" s="63" t="s">
        <v>1314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58</v>
      </c>
      <c r="C4" s="34" t="s">
        <v>59</v>
      </c>
      <c r="D4" s="54">
        <f t="shared" ref="D4:D29" si="0">IF(OR(B4="", B4=0, C4="", C4=0), "", (B4-C4)/C4)</f>
        <v>-0.33333333333333331</v>
      </c>
      <c r="E4" s="34" t="s">
        <v>121</v>
      </c>
      <c r="F4" s="34" t="s">
        <v>282</v>
      </c>
      <c r="G4" s="54">
        <f t="shared" ref="G4:G29" si="1">IF(OR(E4="", E4=0, F4="", F4=0), "", (E4-F4)/F4)</f>
        <v>-0.25531914893617019</v>
      </c>
      <c r="H4" s="34" t="s">
        <v>1315</v>
      </c>
      <c r="I4" s="34" t="s">
        <v>435</v>
      </c>
      <c r="J4" s="54">
        <f t="shared" ref="J4:J29" si="2">IF(OR(H4="", H4=0, I4="", I4=0), "", (H4-I4)/I4)</f>
        <v>0.38723404255319133</v>
      </c>
      <c r="K4" s="34" t="s">
        <v>782</v>
      </c>
      <c r="L4" s="35" t="s">
        <v>1316</v>
      </c>
      <c r="M4" s="57">
        <f t="shared" ref="M4:M29" si="3">IF(OR(K4="", K4=0, L4="", L4=0), "", (K4-L4)/L4)</f>
        <v>-0.4346201743462017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247</v>
      </c>
      <c r="F5" s="34" t="s">
        <v>606</v>
      </c>
      <c r="G5" s="54">
        <f t="shared" si="1"/>
        <v>-1.5873015873015886E-2</v>
      </c>
      <c r="H5" s="34" t="s">
        <v>1317</v>
      </c>
      <c r="I5" s="34" t="s">
        <v>1318</v>
      </c>
      <c r="J5" s="54">
        <f t="shared" si="2"/>
        <v>-2.8708133971291894E-2</v>
      </c>
      <c r="K5" s="34" t="s">
        <v>676</v>
      </c>
      <c r="L5" s="35" t="s">
        <v>1319</v>
      </c>
      <c r="M5" s="57">
        <f t="shared" si="3"/>
        <v>5.4538520213577413E-2</v>
      </c>
    </row>
    <row r="6" spans="1:13" ht="19.5" customHeight="1" x14ac:dyDescent="0.25">
      <c r="A6" s="59" t="s">
        <v>22</v>
      </c>
      <c r="B6" s="34" t="s">
        <v>88</v>
      </c>
      <c r="C6" s="34" t="s">
        <v>74</v>
      </c>
      <c r="D6" s="54">
        <f t="shared" si="0"/>
        <v>-8.3333333333333301E-2</v>
      </c>
      <c r="E6" s="34" t="s">
        <v>90</v>
      </c>
      <c r="F6" s="34" t="s">
        <v>68</v>
      </c>
      <c r="G6" s="54">
        <f t="shared" si="1"/>
        <v>3.5087719298245647E-2</v>
      </c>
      <c r="H6" s="34" t="s">
        <v>579</v>
      </c>
      <c r="I6" s="34" t="s">
        <v>1320</v>
      </c>
      <c r="J6" s="54">
        <f t="shared" si="2"/>
        <v>-5.3191489361702059E-2</v>
      </c>
      <c r="K6" s="34" t="s">
        <v>1321</v>
      </c>
      <c r="L6" s="35" t="s">
        <v>1322</v>
      </c>
      <c r="M6" s="57">
        <f t="shared" si="3"/>
        <v>-0.2441929720071471</v>
      </c>
    </row>
    <row r="7" spans="1:13" ht="19.5" customHeight="1" x14ac:dyDescent="0.25">
      <c r="A7" s="37" t="s">
        <v>23</v>
      </c>
      <c r="B7" s="34" t="s">
        <v>66</v>
      </c>
      <c r="C7" s="34" t="s">
        <v>67</v>
      </c>
      <c r="D7" s="54">
        <f t="shared" si="0"/>
        <v>-0.12499999999999993</v>
      </c>
      <c r="E7" s="34" t="s">
        <v>553</v>
      </c>
      <c r="F7" s="34" t="s">
        <v>674</v>
      </c>
      <c r="G7" s="54">
        <f t="shared" si="1"/>
        <v>-9.433962264150951E-2</v>
      </c>
      <c r="H7" s="34" t="s">
        <v>916</v>
      </c>
      <c r="I7" s="34" t="s">
        <v>1323</v>
      </c>
      <c r="J7" s="54">
        <f t="shared" si="2"/>
        <v>-0.12393162393162395</v>
      </c>
      <c r="K7" s="34" t="s">
        <v>1324</v>
      </c>
      <c r="L7" s="35" t="s">
        <v>1325</v>
      </c>
      <c r="M7" s="57">
        <f t="shared" si="3"/>
        <v>-0.42113095238095238</v>
      </c>
    </row>
    <row r="8" spans="1:13" ht="19.5" customHeight="1" x14ac:dyDescent="0.25">
      <c r="A8" s="59" t="s">
        <v>24</v>
      </c>
      <c r="B8" s="34" t="s">
        <v>74</v>
      </c>
      <c r="C8" s="34" t="s">
        <v>246</v>
      </c>
      <c r="D8" s="54">
        <f t="shared" si="0"/>
        <v>-0.2</v>
      </c>
      <c r="E8" s="34" t="s">
        <v>163</v>
      </c>
      <c r="F8" s="34" t="s">
        <v>1326</v>
      </c>
      <c r="G8" s="54">
        <f t="shared" si="1"/>
        <v>-2.5641025641025664E-2</v>
      </c>
      <c r="H8" s="34" t="s">
        <v>1327</v>
      </c>
      <c r="I8" s="34" t="s">
        <v>954</v>
      </c>
      <c r="J8" s="54">
        <f t="shared" si="2"/>
        <v>-0.35327635327635321</v>
      </c>
      <c r="K8" s="34" t="s">
        <v>1328</v>
      </c>
      <c r="L8" s="35" t="s">
        <v>1329</v>
      </c>
      <c r="M8" s="57">
        <f t="shared" si="3"/>
        <v>-7.0505287896592272E-2</v>
      </c>
    </row>
    <row r="9" spans="1:13" ht="19.5" customHeight="1" x14ac:dyDescent="0.25">
      <c r="A9" s="37" t="s">
        <v>25</v>
      </c>
      <c r="B9" s="34" t="s">
        <v>75</v>
      </c>
      <c r="C9" s="34" t="s">
        <v>246</v>
      </c>
      <c r="D9" s="54">
        <f t="shared" si="0"/>
        <v>-6.6666666666666541E-2</v>
      </c>
      <c r="E9" s="34" t="s">
        <v>313</v>
      </c>
      <c r="F9" s="34" t="s">
        <v>307</v>
      </c>
      <c r="G9" s="54">
        <f t="shared" si="1"/>
        <v>-0.27522935779816515</v>
      </c>
      <c r="H9" s="34" t="s">
        <v>1260</v>
      </c>
      <c r="I9" s="34" t="s">
        <v>1330</v>
      </c>
      <c r="J9" s="54">
        <f t="shared" si="2"/>
        <v>0.39686098654708529</v>
      </c>
      <c r="K9" s="34" t="s">
        <v>547</v>
      </c>
      <c r="L9" s="35" t="s">
        <v>1331</v>
      </c>
      <c r="M9" s="57">
        <f t="shared" si="3"/>
        <v>-0.4336670838548185</v>
      </c>
    </row>
    <row r="10" spans="1:13" ht="19.5" customHeight="1" x14ac:dyDescent="0.25">
      <c r="A10" s="59" t="s">
        <v>26</v>
      </c>
      <c r="B10" s="34" t="s">
        <v>100</v>
      </c>
      <c r="C10" s="34" t="s">
        <v>350</v>
      </c>
      <c r="D10" s="54">
        <f t="shared" si="0"/>
        <v>-0.19999999999999996</v>
      </c>
      <c r="E10" s="34" t="s">
        <v>423</v>
      </c>
      <c r="F10" s="34" t="s">
        <v>1332</v>
      </c>
      <c r="G10" s="54">
        <f t="shared" si="1"/>
        <v>-6.5693430656934365E-2</v>
      </c>
      <c r="H10" s="34" t="s">
        <v>425</v>
      </c>
      <c r="I10" s="34" t="s">
        <v>1333</v>
      </c>
      <c r="J10" s="54">
        <f t="shared" si="2"/>
        <v>-0.37387836490528409</v>
      </c>
      <c r="K10" s="34" t="s">
        <v>403</v>
      </c>
      <c r="L10" s="35" t="s">
        <v>1334</v>
      </c>
      <c r="M10" s="57">
        <f t="shared" si="3"/>
        <v>-0.29668411867364741</v>
      </c>
    </row>
    <row r="11" spans="1:13" ht="19.5" customHeight="1" x14ac:dyDescent="0.25">
      <c r="A11" s="37" t="s">
        <v>27</v>
      </c>
      <c r="B11" s="34" t="s">
        <v>121</v>
      </c>
      <c r="C11" s="34" t="s">
        <v>363</v>
      </c>
      <c r="D11" s="54">
        <f t="shared" si="0"/>
        <v>6.060606060606049E-2</v>
      </c>
      <c r="E11" s="34" t="s">
        <v>1335</v>
      </c>
      <c r="F11" s="34" t="s">
        <v>1336</v>
      </c>
      <c r="G11" s="54">
        <f t="shared" si="1"/>
        <v>0.11999999999999995</v>
      </c>
      <c r="H11" s="34" t="s">
        <v>111</v>
      </c>
      <c r="I11" s="34" t="s">
        <v>1337</v>
      </c>
      <c r="J11" s="54">
        <f t="shared" si="2"/>
        <v>-0.54305084745762711</v>
      </c>
      <c r="K11" s="34" t="s">
        <v>1338</v>
      </c>
      <c r="L11" s="35" t="s">
        <v>1339</v>
      </c>
      <c r="M11" s="57">
        <f t="shared" si="3"/>
        <v>-0.52795754594874456</v>
      </c>
    </row>
    <row r="12" spans="1:13" ht="19.5" customHeight="1" x14ac:dyDescent="0.25">
      <c r="A12" s="59" t="s">
        <v>28</v>
      </c>
      <c r="B12" s="34" t="s">
        <v>69</v>
      </c>
      <c r="C12" s="34" t="s">
        <v>247</v>
      </c>
      <c r="D12" s="54">
        <f t="shared" si="0"/>
        <v>-0.11290322580645154</v>
      </c>
      <c r="E12" s="34" t="s">
        <v>415</v>
      </c>
      <c r="F12" s="34" t="s">
        <v>1340</v>
      </c>
      <c r="G12" s="54">
        <f t="shared" si="1"/>
        <v>-6.0526315789473685E-2</v>
      </c>
      <c r="H12" s="34" t="s">
        <v>1279</v>
      </c>
      <c r="I12" s="34" t="s">
        <v>1245</v>
      </c>
      <c r="J12" s="54">
        <f t="shared" si="2"/>
        <v>-0.16635773864689529</v>
      </c>
      <c r="K12" s="34" t="s">
        <v>1341</v>
      </c>
      <c r="L12" s="35" t="s">
        <v>1342</v>
      </c>
      <c r="M12" s="57">
        <f t="shared" si="3"/>
        <v>-0.24240841602626273</v>
      </c>
    </row>
    <row r="13" spans="1:13" ht="19.5" customHeight="1" x14ac:dyDescent="0.25">
      <c r="A13" s="37" t="s">
        <v>29</v>
      </c>
      <c r="B13" s="34" t="s">
        <v>363</v>
      </c>
      <c r="C13" s="34" t="s">
        <v>578</v>
      </c>
      <c r="D13" s="54">
        <f t="shared" si="0"/>
        <v>-0.17500000000000002</v>
      </c>
      <c r="E13" s="34" t="s">
        <v>395</v>
      </c>
      <c r="F13" s="34" t="s">
        <v>1343</v>
      </c>
      <c r="G13" s="54">
        <f t="shared" si="1"/>
        <v>-0.26710816777041951</v>
      </c>
      <c r="H13" s="34" t="s">
        <v>1078</v>
      </c>
      <c r="I13" s="34" t="s">
        <v>1344</v>
      </c>
      <c r="J13" s="54">
        <f t="shared" si="2"/>
        <v>-0.19570573741640263</v>
      </c>
      <c r="K13" s="34" t="s">
        <v>1345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587</v>
      </c>
      <c r="C14" s="34" t="s">
        <v>364</v>
      </c>
      <c r="D14" s="54">
        <f t="shared" si="0"/>
        <v>-0.52068965517241383</v>
      </c>
      <c r="E14" s="34" t="s">
        <v>1346</v>
      </c>
      <c r="F14" s="34" t="s">
        <v>1347</v>
      </c>
      <c r="G14" s="54">
        <f t="shared" si="1"/>
        <v>5.5710306406685289E-3</v>
      </c>
      <c r="H14" s="34" t="s">
        <v>1348</v>
      </c>
      <c r="I14" s="34" t="s">
        <v>1349</v>
      </c>
      <c r="J14" s="54">
        <f t="shared" si="2"/>
        <v>-1.0661674940994565E-2</v>
      </c>
      <c r="K14" s="34" t="s">
        <v>1350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337</v>
      </c>
      <c r="C15" s="34" t="s">
        <v>489</v>
      </c>
      <c r="D15" s="54">
        <f t="shared" si="0"/>
        <v>-7.3732718894009286E-2</v>
      </c>
      <c r="E15" s="34" t="s">
        <v>516</v>
      </c>
      <c r="F15" s="34" t="s">
        <v>1351</v>
      </c>
      <c r="G15" s="54">
        <f t="shared" si="1"/>
        <v>-8.6642599277978419E-2</v>
      </c>
      <c r="H15" s="34" t="s">
        <v>1352</v>
      </c>
      <c r="I15" s="34" t="s">
        <v>1353</v>
      </c>
      <c r="J15" s="54">
        <f t="shared" si="2"/>
        <v>-0.46469180131657689</v>
      </c>
      <c r="K15" s="34" t="s">
        <v>1354</v>
      </c>
      <c r="L15" s="35" t="s">
        <v>1115</v>
      </c>
      <c r="M15" s="57">
        <f t="shared" si="3"/>
        <v>-0.19000134752728737</v>
      </c>
    </row>
    <row r="16" spans="1:13" ht="19.5" customHeight="1" x14ac:dyDescent="0.25">
      <c r="A16" s="59" t="s">
        <v>32</v>
      </c>
      <c r="B16" s="34" t="s">
        <v>459</v>
      </c>
      <c r="C16" s="34" t="s">
        <v>1107</v>
      </c>
      <c r="D16" s="54">
        <f t="shared" si="0"/>
        <v>-8.8000000000000078E-2</v>
      </c>
      <c r="E16" s="34" t="s">
        <v>1029</v>
      </c>
      <c r="F16" s="34" t="s">
        <v>658</v>
      </c>
      <c r="G16" s="54">
        <f t="shared" si="1"/>
        <v>-0.23956723338485314</v>
      </c>
      <c r="H16" s="34" t="s">
        <v>1355</v>
      </c>
      <c r="I16" s="34" t="s">
        <v>1356</v>
      </c>
      <c r="J16" s="54">
        <f t="shared" si="2"/>
        <v>-0.26032210834553432</v>
      </c>
      <c r="K16" s="34" t="s">
        <v>1357</v>
      </c>
      <c r="L16" s="35" t="s">
        <v>1358</v>
      </c>
      <c r="M16" s="57">
        <f t="shared" si="3"/>
        <v>0.81848626925653034</v>
      </c>
    </row>
    <row r="17" spans="1:13" ht="19.5" customHeight="1" x14ac:dyDescent="0.25">
      <c r="A17" s="37" t="s">
        <v>33</v>
      </c>
      <c r="B17" s="34" t="s">
        <v>466</v>
      </c>
      <c r="C17" s="34" t="s">
        <v>151</v>
      </c>
      <c r="D17" s="54">
        <f t="shared" si="0"/>
        <v>-6.944444444444435E-2</v>
      </c>
      <c r="E17" s="34" t="s">
        <v>1359</v>
      </c>
      <c r="F17" s="34" t="s">
        <v>690</v>
      </c>
      <c r="G17" s="54">
        <f t="shared" si="1"/>
        <v>-0.29675810473815462</v>
      </c>
      <c r="H17" s="34" t="s">
        <v>1360</v>
      </c>
      <c r="I17" s="34" t="s">
        <v>1361</v>
      </c>
      <c r="J17" s="54">
        <f t="shared" si="2"/>
        <v>-0.13419194017449107</v>
      </c>
      <c r="K17" s="34" t="s">
        <v>1362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135</v>
      </c>
      <c r="C18" s="34" t="s">
        <v>452</v>
      </c>
      <c r="D18" s="54">
        <f t="shared" si="0"/>
        <v>-0.10000000000000009</v>
      </c>
      <c r="E18" s="34" t="s">
        <v>1363</v>
      </c>
      <c r="F18" s="34" t="s">
        <v>1364</v>
      </c>
      <c r="G18" s="54">
        <f t="shared" si="1"/>
        <v>-0.36129458388375169</v>
      </c>
      <c r="H18" s="34" t="s">
        <v>1365</v>
      </c>
      <c r="I18" s="34" t="s">
        <v>1366</v>
      </c>
      <c r="J18" s="54">
        <f t="shared" si="2"/>
        <v>-0.42168279481712317</v>
      </c>
      <c r="K18" s="34" t="s">
        <v>1367</v>
      </c>
      <c r="L18" s="35" t="s">
        <v>1368</v>
      </c>
      <c r="M18" s="57">
        <f t="shared" si="3"/>
        <v>0.95925617210446934</v>
      </c>
    </row>
    <row r="19" spans="1:13" ht="18.75" customHeight="1" x14ac:dyDescent="0.25">
      <c r="A19" s="37" t="s">
        <v>35</v>
      </c>
      <c r="B19" s="34" t="s">
        <v>466</v>
      </c>
      <c r="C19" s="34" t="s">
        <v>744</v>
      </c>
      <c r="D19" s="54">
        <f t="shared" si="0"/>
        <v>-5.6338028169013982E-2</v>
      </c>
      <c r="E19" s="34" t="s">
        <v>451</v>
      </c>
      <c r="F19" s="34" t="s">
        <v>541</v>
      </c>
      <c r="G19" s="54">
        <f t="shared" si="1"/>
        <v>-0.1851851851851852</v>
      </c>
      <c r="H19" s="34" t="s">
        <v>1369</v>
      </c>
      <c r="I19" s="34" t="s">
        <v>1245</v>
      </c>
      <c r="J19" s="54">
        <f t="shared" si="2"/>
        <v>-0.30722891566265059</v>
      </c>
      <c r="K19" s="34" t="s">
        <v>1370</v>
      </c>
      <c r="L19" s="35" t="s">
        <v>1371</v>
      </c>
      <c r="M19" s="57">
        <f t="shared" si="3"/>
        <v>-0.79114074779709453</v>
      </c>
    </row>
    <row r="20" spans="1:13" ht="18.75" customHeight="1" x14ac:dyDescent="0.25">
      <c r="A20" s="59" t="s">
        <v>36</v>
      </c>
      <c r="B20" s="34" t="s">
        <v>89</v>
      </c>
      <c r="C20" s="34" t="s">
        <v>190</v>
      </c>
      <c r="D20" s="54">
        <f t="shared" si="0"/>
        <v>-0.27777777777777773</v>
      </c>
      <c r="E20" s="34" t="s">
        <v>621</v>
      </c>
      <c r="F20" s="34" t="s">
        <v>1062</v>
      </c>
      <c r="G20" s="54">
        <f t="shared" si="1"/>
        <v>-0.8100208768267223</v>
      </c>
      <c r="H20" s="34" t="s">
        <v>768</v>
      </c>
      <c r="I20" s="34" t="s">
        <v>1372</v>
      </c>
      <c r="J20" s="54">
        <f t="shared" si="2"/>
        <v>-0.72139037433155073</v>
      </c>
      <c r="K20" s="34" t="s">
        <v>1373</v>
      </c>
      <c r="L20" s="35" t="s">
        <v>1374</v>
      </c>
      <c r="M20" s="57">
        <f t="shared" si="3"/>
        <v>-0.13356434084107741</v>
      </c>
    </row>
    <row r="21" spans="1:13" ht="19.5" customHeight="1" x14ac:dyDescent="0.25">
      <c r="A21" s="37" t="s">
        <v>37</v>
      </c>
      <c r="B21" s="34" t="s">
        <v>1282</v>
      </c>
      <c r="C21" s="34" t="s">
        <v>326</v>
      </c>
      <c r="D21" s="54">
        <f t="shared" si="0"/>
        <v>-1.2396694214875952E-2</v>
      </c>
      <c r="E21" s="34" t="s">
        <v>1375</v>
      </c>
      <c r="F21" s="34" t="s">
        <v>1376</v>
      </c>
      <c r="G21" s="54">
        <f t="shared" si="1"/>
        <v>-0.1421957671957671</v>
      </c>
      <c r="H21" s="34" t="s">
        <v>1377</v>
      </c>
      <c r="I21" s="34" t="s">
        <v>1378</v>
      </c>
      <c r="J21" s="54">
        <f t="shared" si="2"/>
        <v>0.2532745891879018</v>
      </c>
      <c r="K21" s="34" t="s">
        <v>1379</v>
      </c>
      <c r="L21" s="35" t="s">
        <v>1380</v>
      </c>
      <c r="M21" s="57">
        <f t="shared" si="3"/>
        <v>6.2727253396840004E-3</v>
      </c>
    </row>
    <row r="22" spans="1:13" ht="18.75" customHeight="1" x14ac:dyDescent="0.25">
      <c r="A22" s="59" t="s">
        <v>38</v>
      </c>
      <c r="B22" s="34" t="s">
        <v>67</v>
      </c>
      <c r="C22" s="34" t="s">
        <v>184</v>
      </c>
      <c r="D22" s="54">
        <f t="shared" si="0"/>
        <v>-0.11111111111111106</v>
      </c>
      <c r="E22" s="34" t="s">
        <v>228</v>
      </c>
      <c r="F22" s="34" t="s">
        <v>282</v>
      </c>
      <c r="G22" s="54">
        <f t="shared" si="1"/>
        <v>-0.1914893617021276</v>
      </c>
      <c r="H22" s="34" t="s">
        <v>498</v>
      </c>
      <c r="I22" s="34" t="s">
        <v>1248</v>
      </c>
      <c r="J22" s="54">
        <f t="shared" si="2"/>
        <v>-0.28880866425992779</v>
      </c>
      <c r="K22" s="34" t="s">
        <v>921</v>
      </c>
      <c r="L22" s="35" t="s">
        <v>1381</v>
      </c>
      <c r="M22" s="57">
        <f t="shared" si="3"/>
        <v>-0.53800786369593712</v>
      </c>
    </row>
    <row r="23" spans="1:13" ht="18.75" customHeight="1" x14ac:dyDescent="0.25">
      <c r="A23" s="37" t="s">
        <v>39</v>
      </c>
      <c r="B23" s="34" t="s">
        <v>101</v>
      </c>
      <c r="C23" s="34" t="s">
        <v>422</v>
      </c>
      <c r="D23" s="54">
        <f t="shared" si="0"/>
        <v>-0.15384615384615388</v>
      </c>
      <c r="E23" s="34" t="s">
        <v>878</v>
      </c>
      <c r="F23" s="34" t="s">
        <v>415</v>
      </c>
      <c r="G23" s="54">
        <f t="shared" si="1"/>
        <v>-0.42577030812324934</v>
      </c>
      <c r="H23" s="34" t="s">
        <v>1382</v>
      </c>
      <c r="I23" s="34" t="s">
        <v>1383</v>
      </c>
      <c r="J23" s="54">
        <f t="shared" si="2"/>
        <v>-0.31785944551901996</v>
      </c>
      <c r="K23" s="34" t="s">
        <v>1384</v>
      </c>
      <c r="L23" s="35" t="s">
        <v>1385</v>
      </c>
      <c r="M23" s="57">
        <f t="shared" si="3"/>
        <v>2.3586568230531078</v>
      </c>
    </row>
    <row r="24" spans="1:13" ht="18.75" customHeight="1" x14ac:dyDescent="0.25">
      <c r="A24" s="59" t="s">
        <v>40</v>
      </c>
      <c r="B24" s="34" t="s">
        <v>191</v>
      </c>
      <c r="C24" s="34" t="s">
        <v>109</v>
      </c>
      <c r="D24" s="54">
        <f t="shared" si="0"/>
        <v>-0.23333333333333328</v>
      </c>
      <c r="E24" s="34" t="s">
        <v>883</v>
      </c>
      <c r="F24" s="34" t="s">
        <v>1386</v>
      </c>
      <c r="G24" s="54">
        <f t="shared" si="1"/>
        <v>-0.74206349206349209</v>
      </c>
      <c r="H24" s="34" t="s">
        <v>1387</v>
      </c>
      <c r="I24" s="34" t="s">
        <v>1388</v>
      </c>
      <c r="J24" s="54">
        <f t="shared" si="2"/>
        <v>-5.2826691380908113E-2</v>
      </c>
      <c r="K24" s="34" t="s">
        <v>1389</v>
      </c>
      <c r="L24" s="35" t="s">
        <v>1390</v>
      </c>
      <c r="M24" s="57">
        <f t="shared" si="3"/>
        <v>7.8700417948111265E-2</v>
      </c>
    </row>
    <row r="25" spans="1:13" ht="18.75" customHeight="1" x14ac:dyDescent="0.25">
      <c r="A25" s="37" t="s">
        <v>41</v>
      </c>
      <c r="B25" s="34" t="s">
        <v>374</v>
      </c>
      <c r="C25" s="34" t="s">
        <v>66</v>
      </c>
      <c r="D25" s="54">
        <f t="shared" si="0"/>
        <v>-0.28571428571428575</v>
      </c>
      <c r="E25" s="34" t="s">
        <v>531</v>
      </c>
      <c r="F25" s="34" t="s">
        <v>83</v>
      </c>
      <c r="G25" s="54">
        <f t="shared" si="1"/>
        <v>-6.122448979591831E-2</v>
      </c>
      <c r="H25" s="34" t="s">
        <v>260</v>
      </c>
      <c r="I25" s="34" t="s">
        <v>860</v>
      </c>
      <c r="J25" s="54">
        <f t="shared" si="2"/>
        <v>1.5105740181268828E-2</v>
      </c>
      <c r="K25" s="34" t="s">
        <v>1391</v>
      </c>
      <c r="L25" s="35" t="s">
        <v>1392</v>
      </c>
      <c r="M25" s="57">
        <f t="shared" si="3"/>
        <v>-5.4945054945054993E-2</v>
      </c>
    </row>
    <row r="26" spans="1:13" ht="18.75" customHeight="1" x14ac:dyDescent="0.25">
      <c r="A26" s="59" t="s">
        <v>42</v>
      </c>
      <c r="B26" s="34" t="s">
        <v>58</v>
      </c>
      <c r="C26" s="34" t="s">
        <v>212</v>
      </c>
      <c r="D26" s="54">
        <f t="shared" si="0"/>
        <v>0.33333333333333343</v>
      </c>
      <c r="E26" s="34" t="s">
        <v>349</v>
      </c>
      <c r="F26" s="34" t="s">
        <v>100</v>
      </c>
      <c r="G26" s="54">
        <f t="shared" si="1"/>
        <v>4.9999999999999906E-2</v>
      </c>
      <c r="H26" s="34" t="s">
        <v>459</v>
      </c>
      <c r="I26" s="34" t="s">
        <v>85</v>
      </c>
      <c r="J26" s="54">
        <f t="shared" si="2"/>
        <v>-0.14925373134328371</v>
      </c>
      <c r="K26" s="34" t="s">
        <v>172</v>
      </c>
      <c r="L26" s="35" t="s">
        <v>1225</v>
      </c>
      <c r="M26" s="57">
        <f t="shared" si="3"/>
        <v>-0.6155129274395329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190</v>
      </c>
      <c r="F27" s="34" t="s">
        <v>100</v>
      </c>
      <c r="G27" s="54">
        <f t="shared" si="1"/>
        <v>-0.10000000000000009</v>
      </c>
      <c r="H27" s="34" t="s">
        <v>1393</v>
      </c>
      <c r="I27" s="34" t="s">
        <v>152</v>
      </c>
      <c r="J27" s="54">
        <f t="shared" si="2"/>
        <v>-0.37850467289719625</v>
      </c>
      <c r="K27" s="34" t="s">
        <v>680</v>
      </c>
      <c r="L27" s="35" t="s">
        <v>543</v>
      </c>
      <c r="M27" s="57">
        <f t="shared" si="3"/>
        <v>0.47835990888382701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350</v>
      </c>
      <c r="F28" s="34" t="s">
        <v>60</v>
      </c>
      <c r="G28" s="54">
        <f t="shared" si="1"/>
        <v>-7.4074074074074139E-2</v>
      </c>
      <c r="H28" s="34" t="s">
        <v>423</v>
      </c>
      <c r="I28" s="34" t="s">
        <v>430</v>
      </c>
      <c r="J28" s="54">
        <f t="shared" si="2"/>
        <v>-0.17419354838709677</v>
      </c>
      <c r="K28" s="34" t="s">
        <v>921</v>
      </c>
      <c r="L28" s="35" t="s">
        <v>1394</v>
      </c>
      <c r="M28" s="57">
        <f t="shared" si="3"/>
        <v>-0.45093457943925236</v>
      </c>
    </row>
    <row r="29" spans="1:13" x14ac:dyDescent="0.25">
      <c r="A29" s="37" t="s">
        <v>45</v>
      </c>
      <c r="B29" s="34" t="s">
        <v>574</v>
      </c>
      <c r="C29" s="34" t="s">
        <v>241</v>
      </c>
      <c r="D29" s="54">
        <f t="shared" si="0"/>
        <v>-0.1196054254007398</v>
      </c>
      <c r="E29" s="34" t="s">
        <v>1395</v>
      </c>
      <c r="F29" s="34" t="s">
        <v>1396</v>
      </c>
      <c r="G29" s="54">
        <f t="shared" si="1"/>
        <v>-0.26463010673536991</v>
      </c>
      <c r="H29" s="34" t="s">
        <v>1397</v>
      </c>
      <c r="I29" s="34" t="s">
        <v>1398</v>
      </c>
      <c r="J29" s="54">
        <f t="shared" si="2"/>
        <v>-6.6909194664384025E-2</v>
      </c>
      <c r="K29" s="34" t="s">
        <v>1399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363</v>
      </c>
      <c r="C30" s="63" t="s">
        <v>520</v>
      </c>
      <c r="D30" s="64"/>
      <c r="E30" s="63" t="s">
        <v>560</v>
      </c>
      <c r="F30" s="63" t="s">
        <v>670</v>
      </c>
      <c r="G30" s="64"/>
      <c r="H30" s="63" t="s">
        <v>1370</v>
      </c>
      <c r="I30" s="63" t="s">
        <v>1400</v>
      </c>
      <c r="J30" s="64"/>
      <c r="K30" s="63" t="s">
        <v>1401</v>
      </c>
      <c r="L30" s="63" t="s">
        <v>1402</v>
      </c>
      <c r="M30" s="65"/>
    </row>
    <row r="31" spans="1:13" x14ac:dyDescent="0.25">
      <c r="A31" s="62" t="s">
        <v>47</v>
      </c>
      <c r="B31" s="63" t="s">
        <v>1006</v>
      </c>
      <c r="C31" s="63" t="s">
        <v>876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1403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374</v>
      </c>
      <c r="C4" s="34" t="s">
        <v>59</v>
      </c>
      <c r="D4" s="54">
        <f t="shared" ref="D4:D29" si="0">IF(OR(B4="", B4=0, C4="", C4=0), "", (B4-C4)/C4)</f>
        <v>-0.1666666666666666</v>
      </c>
      <c r="E4" s="34" t="s">
        <v>121</v>
      </c>
      <c r="F4" s="34" t="s">
        <v>61</v>
      </c>
      <c r="G4" s="54">
        <f t="shared" ref="G4:G29" si="1">IF(OR(E4="", E4=0, F4="", F4=0), "", (E4-F4)/F4)</f>
        <v>-0.16666666666666669</v>
      </c>
      <c r="H4" s="34" t="s">
        <v>1404</v>
      </c>
      <c r="I4" s="34" t="s">
        <v>386</v>
      </c>
      <c r="J4" s="54">
        <f t="shared" ref="J4:J29" si="2">IF(OR(H4="", H4=0, I4="", I4=0), "", (H4-I4)/I4)</f>
        <v>0.25291828793774335</v>
      </c>
      <c r="K4" s="34" t="s">
        <v>397</v>
      </c>
      <c r="L4" s="35" t="s">
        <v>1405</v>
      </c>
      <c r="M4" s="57">
        <f t="shared" ref="M4:M29" si="3">IF(OR(K4="", K4=0, L4="", L4=0), "", (K4-L4)/L4)</f>
        <v>-0.42391304347826092</v>
      </c>
    </row>
    <row r="5" spans="1:13" ht="19.5" customHeight="1" x14ac:dyDescent="0.25">
      <c r="A5" s="37" t="s">
        <v>21</v>
      </c>
      <c r="B5" s="34" t="s">
        <v>67</v>
      </c>
      <c r="C5" s="34" t="s">
        <v>67</v>
      </c>
      <c r="D5" s="54">
        <f t="shared" si="0"/>
        <v>0</v>
      </c>
      <c r="E5" s="34" t="s">
        <v>247</v>
      </c>
      <c r="F5" s="34" t="s">
        <v>704</v>
      </c>
      <c r="G5" s="54">
        <f t="shared" si="1"/>
        <v>1.6393442622950834E-2</v>
      </c>
      <c r="H5" s="34" t="s">
        <v>817</v>
      </c>
      <c r="I5" s="34" t="s">
        <v>407</v>
      </c>
      <c r="J5" s="54">
        <f t="shared" si="2"/>
        <v>-4.9382716049381666E-3</v>
      </c>
      <c r="K5" s="34" t="s">
        <v>1406</v>
      </c>
      <c r="L5" s="35" t="s">
        <v>1407</v>
      </c>
      <c r="M5" s="57">
        <f t="shared" si="3"/>
        <v>7.4350904799370454E-2</v>
      </c>
    </row>
    <row r="6" spans="1:13" ht="19.5" customHeight="1" x14ac:dyDescent="0.25">
      <c r="A6" s="59" t="s">
        <v>22</v>
      </c>
      <c r="B6" s="34" t="s">
        <v>88</v>
      </c>
      <c r="C6" s="34" t="s">
        <v>89</v>
      </c>
      <c r="D6" s="54">
        <f t="shared" si="0"/>
        <v>-0.15384615384615388</v>
      </c>
      <c r="E6" s="34" t="s">
        <v>414</v>
      </c>
      <c r="F6" s="34" t="s">
        <v>69</v>
      </c>
      <c r="G6" s="54">
        <f t="shared" si="1"/>
        <v>-1.8181818181818195E-2</v>
      </c>
      <c r="H6" s="34" t="s">
        <v>878</v>
      </c>
      <c r="I6" s="34" t="s">
        <v>689</v>
      </c>
      <c r="J6" s="54">
        <f t="shared" si="2"/>
        <v>-0.44293478260869573</v>
      </c>
      <c r="K6" s="34" t="s">
        <v>1408</v>
      </c>
      <c r="L6" s="35" t="s">
        <v>1409</v>
      </c>
      <c r="M6" s="57">
        <f t="shared" si="3"/>
        <v>-0.22972972972972983</v>
      </c>
    </row>
    <row r="7" spans="1:13" ht="19.5" customHeight="1" x14ac:dyDescent="0.25">
      <c r="A7" s="37" t="s">
        <v>23</v>
      </c>
      <c r="B7" s="34" t="s">
        <v>67</v>
      </c>
      <c r="C7" s="34" t="s">
        <v>67</v>
      </c>
      <c r="D7" s="54">
        <f t="shared" si="0"/>
        <v>0</v>
      </c>
      <c r="E7" s="34" t="s">
        <v>553</v>
      </c>
      <c r="F7" s="34" t="s">
        <v>1226</v>
      </c>
      <c r="G7" s="54">
        <f t="shared" si="1"/>
        <v>-5.8823529411764754E-2</v>
      </c>
      <c r="H7" s="34" t="s">
        <v>1317</v>
      </c>
      <c r="I7" s="34" t="s">
        <v>1343</v>
      </c>
      <c r="J7" s="54">
        <f t="shared" si="2"/>
        <v>-0.1037527593818986</v>
      </c>
      <c r="K7" s="34" t="s">
        <v>1410</v>
      </c>
      <c r="L7" s="35" t="s">
        <v>1411</v>
      </c>
      <c r="M7" s="57">
        <f t="shared" si="3"/>
        <v>-0.40992835209826001</v>
      </c>
    </row>
    <row r="8" spans="1:13" ht="19.5" customHeight="1" x14ac:dyDescent="0.25">
      <c r="A8" s="59" t="s">
        <v>24</v>
      </c>
      <c r="B8" s="34" t="s">
        <v>88</v>
      </c>
      <c r="C8" s="34" t="s">
        <v>75</v>
      </c>
      <c r="D8" s="54">
        <f t="shared" si="0"/>
        <v>-0.21428571428571436</v>
      </c>
      <c r="E8" s="34" t="s">
        <v>95</v>
      </c>
      <c r="F8" s="34" t="s">
        <v>151</v>
      </c>
      <c r="G8" s="54">
        <f t="shared" si="1"/>
        <v>4.1666666666666706E-2</v>
      </c>
      <c r="H8" s="34" t="s">
        <v>1412</v>
      </c>
      <c r="I8" s="34" t="s">
        <v>1413</v>
      </c>
      <c r="J8" s="54">
        <f t="shared" si="2"/>
        <v>-0.34214390602055789</v>
      </c>
      <c r="K8" s="34" t="s">
        <v>1414</v>
      </c>
      <c r="L8" s="35" t="s">
        <v>1415</v>
      </c>
      <c r="M8" s="57">
        <f t="shared" si="3"/>
        <v>-5.2929292929292875E-2</v>
      </c>
    </row>
    <row r="9" spans="1:13" ht="19.5" customHeight="1" x14ac:dyDescent="0.25">
      <c r="A9" s="37" t="s">
        <v>25</v>
      </c>
      <c r="B9" s="34" t="s">
        <v>246</v>
      </c>
      <c r="C9" s="34" t="s">
        <v>404</v>
      </c>
      <c r="D9" s="54">
        <f t="shared" si="0"/>
        <v>-0.11764705882352951</v>
      </c>
      <c r="E9" s="34" t="s">
        <v>1416</v>
      </c>
      <c r="F9" s="34" t="s">
        <v>1417</v>
      </c>
      <c r="G9" s="54">
        <f t="shared" si="1"/>
        <v>-0.23008849557522118</v>
      </c>
      <c r="H9" s="34" t="s">
        <v>560</v>
      </c>
      <c r="I9" s="34" t="s">
        <v>1418</v>
      </c>
      <c r="J9" s="54">
        <f t="shared" si="2"/>
        <v>-0.1944444444444445</v>
      </c>
      <c r="K9" s="34" t="s">
        <v>1419</v>
      </c>
      <c r="L9" s="35" t="s">
        <v>1420</v>
      </c>
      <c r="M9" s="57">
        <f t="shared" si="3"/>
        <v>-0.42297762478485368</v>
      </c>
    </row>
    <row r="10" spans="1:13" ht="19.5" customHeight="1" x14ac:dyDescent="0.25">
      <c r="A10" s="59" t="s">
        <v>26</v>
      </c>
      <c r="B10" s="34" t="s">
        <v>349</v>
      </c>
      <c r="C10" s="34" t="s">
        <v>422</v>
      </c>
      <c r="D10" s="54">
        <f t="shared" si="0"/>
        <v>-0.19230769230769237</v>
      </c>
      <c r="E10" s="34" t="s">
        <v>566</v>
      </c>
      <c r="F10" s="34" t="s">
        <v>1393</v>
      </c>
      <c r="G10" s="54">
        <f t="shared" si="1"/>
        <v>-4.5112781954887257E-2</v>
      </c>
      <c r="H10" s="34" t="s">
        <v>818</v>
      </c>
      <c r="I10" s="34" t="s">
        <v>1421</v>
      </c>
      <c r="J10" s="54">
        <f t="shared" si="2"/>
        <v>-0.36213991769547327</v>
      </c>
      <c r="K10" s="34" t="s">
        <v>1422</v>
      </c>
      <c r="L10" s="35" t="s">
        <v>1423</v>
      </c>
      <c r="M10" s="57">
        <f t="shared" si="3"/>
        <v>-0.2834362139917696</v>
      </c>
    </row>
    <row r="11" spans="1:13" ht="19.5" customHeight="1" x14ac:dyDescent="0.25">
      <c r="A11" s="37" t="s">
        <v>27</v>
      </c>
      <c r="B11" s="34" t="s">
        <v>185</v>
      </c>
      <c r="C11" s="34" t="s">
        <v>363</v>
      </c>
      <c r="D11" s="54">
        <f t="shared" si="0"/>
        <v>-3.0303030303030328E-2</v>
      </c>
      <c r="E11" s="34" t="s">
        <v>1424</v>
      </c>
      <c r="F11" s="34" t="s">
        <v>1037</v>
      </c>
      <c r="G11" s="54">
        <f t="shared" si="1"/>
        <v>0.15277777777777776</v>
      </c>
      <c r="H11" s="34" t="s">
        <v>659</v>
      </c>
      <c r="I11" s="34" t="s">
        <v>1425</v>
      </c>
      <c r="J11" s="54">
        <f t="shared" si="2"/>
        <v>-0.53216783216783214</v>
      </c>
      <c r="K11" s="34" t="s">
        <v>1426</v>
      </c>
      <c r="L11" s="35" t="s">
        <v>1427</v>
      </c>
      <c r="M11" s="57">
        <f t="shared" si="3"/>
        <v>-0.51909212283044059</v>
      </c>
    </row>
    <row r="12" spans="1:13" ht="19.5" customHeight="1" x14ac:dyDescent="0.25">
      <c r="A12" s="59" t="s">
        <v>28</v>
      </c>
      <c r="B12" s="34" t="s">
        <v>69</v>
      </c>
      <c r="C12" s="34" t="s">
        <v>90</v>
      </c>
      <c r="D12" s="54">
        <f t="shared" si="0"/>
        <v>-6.77966101694914E-2</v>
      </c>
      <c r="E12" s="34" t="s">
        <v>811</v>
      </c>
      <c r="F12" s="34" t="s">
        <v>689</v>
      </c>
      <c r="G12" s="54">
        <f t="shared" si="1"/>
        <v>-4.0760869565217489E-2</v>
      </c>
      <c r="H12" s="34" t="s">
        <v>1428</v>
      </c>
      <c r="I12" s="34" t="s">
        <v>1429</v>
      </c>
      <c r="J12" s="54">
        <f t="shared" si="2"/>
        <v>0.38145315487571685</v>
      </c>
      <c r="K12" s="34" t="s">
        <v>1430</v>
      </c>
      <c r="L12" s="35" t="s">
        <v>1431</v>
      </c>
      <c r="M12" s="57">
        <f t="shared" si="3"/>
        <v>-0.22796890633417996</v>
      </c>
    </row>
    <row r="13" spans="1:13" ht="19.5" customHeight="1" x14ac:dyDescent="0.25">
      <c r="A13" s="37" t="s">
        <v>29</v>
      </c>
      <c r="B13" s="34" t="s">
        <v>121</v>
      </c>
      <c r="C13" s="34" t="s">
        <v>82</v>
      </c>
      <c r="D13" s="54">
        <f t="shared" si="0"/>
        <v>-0.10256410256410266</v>
      </c>
      <c r="E13" s="34" t="s">
        <v>860</v>
      </c>
      <c r="F13" s="34" t="s">
        <v>1432</v>
      </c>
      <c r="G13" s="54">
        <f t="shared" si="1"/>
        <v>-0.24772727272727277</v>
      </c>
      <c r="H13" s="34" t="s">
        <v>1433</v>
      </c>
      <c r="I13" s="34" t="s">
        <v>1434</v>
      </c>
      <c r="J13" s="54">
        <f t="shared" si="2"/>
        <v>-0.18046477850399414</v>
      </c>
      <c r="K13" s="34" t="s">
        <v>1435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1436</v>
      </c>
      <c r="C14" s="34" t="s">
        <v>1437</v>
      </c>
      <c r="D14" s="54">
        <f t="shared" si="0"/>
        <v>-0.50889679715302494</v>
      </c>
      <c r="E14" s="34" t="s">
        <v>1438</v>
      </c>
      <c r="F14" s="34" t="s">
        <v>366</v>
      </c>
      <c r="G14" s="54">
        <f t="shared" si="1"/>
        <v>2.5143678160919516E-2</v>
      </c>
      <c r="H14" s="34" t="s">
        <v>1439</v>
      </c>
      <c r="I14" s="34" t="s">
        <v>1159</v>
      </c>
      <c r="J14" s="54">
        <f t="shared" si="2"/>
        <v>8.2276886911258843E-3</v>
      </c>
      <c r="K14" s="34" t="s">
        <v>1440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760</v>
      </c>
      <c r="C15" s="34" t="s">
        <v>1441</v>
      </c>
      <c r="D15" s="54">
        <f t="shared" si="0"/>
        <v>-1.5075376884422124E-2</v>
      </c>
      <c r="E15" s="34" t="s">
        <v>1442</v>
      </c>
      <c r="F15" s="34" t="s">
        <v>1443</v>
      </c>
      <c r="G15" s="54">
        <f t="shared" si="1"/>
        <v>-0.17133443163097198</v>
      </c>
      <c r="H15" s="34" t="s">
        <v>870</v>
      </c>
      <c r="I15" s="34" t="s">
        <v>1444</v>
      </c>
      <c r="J15" s="54">
        <f t="shared" si="2"/>
        <v>-0.45462962962962955</v>
      </c>
      <c r="K15" s="34" t="s">
        <v>1445</v>
      </c>
      <c r="L15" s="35" t="s">
        <v>1446</v>
      </c>
      <c r="M15" s="57">
        <f t="shared" si="3"/>
        <v>-0.17453256412038645</v>
      </c>
    </row>
    <row r="16" spans="1:13" ht="19.5" customHeight="1" x14ac:dyDescent="0.25">
      <c r="A16" s="59" t="s">
        <v>32</v>
      </c>
      <c r="B16" s="34" t="s">
        <v>129</v>
      </c>
      <c r="C16" s="34" t="s">
        <v>197</v>
      </c>
      <c r="D16" s="54">
        <f t="shared" si="0"/>
        <v>-4.9586776859504175E-2</v>
      </c>
      <c r="E16" s="34" t="s">
        <v>623</v>
      </c>
      <c r="F16" s="34" t="s">
        <v>1447</v>
      </c>
      <c r="G16" s="54">
        <f t="shared" si="1"/>
        <v>-0.22009569377990432</v>
      </c>
      <c r="H16" s="34" t="s">
        <v>1448</v>
      </c>
      <c r="I16" s="34" t="s">
        <v>1449</v>
      </c>
      <c r="J16" s="54">
        <f t="shared" si="2"/>
        <v>-0.18940870695256665</v>
      </c>
      <c r="K16" s="34" t="s">
        <v>1450</v>
      </c>
      <c r="L16" s="35" t="s">
        <v>1451</v>
      </c>
      <c r="M16" s="57">
        <f t="shared" si="3"/>
        <v>0.8530631045601107</v>
      </c>
    </row>
    <row r="17" spans="1:13" ht="19.5" customHeight="1" x14ac:dyDescent="0.25">
      <c r="A17" s="37" t="s">
        <v>33</v>
      </c>
      <c r="B17" s="34" t="s">
        <v>558</v>
      </c>
      <c r="C17" s="34" t="s">
        <v>163</v>
      </c>
      <c r="D17" s="54">
        <f t="shared" si="0"/>
        <v>-9.2105263157894815E-2</v>
      </c>
      <c r="E17" s="34" t="s">
        <v>1452</v>
      </c>
      <c r="F17" s="34" t="s">
        <v>807</v>
      </c>
      <c r="G17" s="54">
        <f t="shared" si="1"/>
        <v>-0.28644501278772383</v>
      </c>
      <c r="H17" s="34" t="s">
        <v>1453</v>
      </c>
      <c r="I17" s="34" t="s">
        <v>1454</v>
      </c>
      <c r="J17" s="54">
        <f t="shared" si="2"/>
        <v>-0.11787398199742821</v>
      </c>
      <c r="K17" s="34" t="s">
        <v>1455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1282</v>
      </c>
      <c r="C18" s="34" t="s">
        <v>801</v>
      </c>
      <c r="D18" s="54">
        <f t="shared" si="0"/>
        <v>-2.4489795918367366E-2</v>
      </c>
      <c r="E18" s="34" t="s">
        <v>1456</v>
      </c>
      <c r="F18" s="34" t="s">
        <v>1457</v>
      </c>
      <c r="G18" s="54">
        <f t="shared" si="1"/>
        <v>-0.35385656292286866</v>
      </c>
      <c r="H18" s="34" t="s">
        <v>1458</v>
      </c>
      <c r="I18" s="34" t="s">
        <v>1459</v>
      </c>
      <c r="J18" s="54">
        <f t="shared" si="2"/>
        <v>-0.41070975382793334</v>
      </c>
      <c r="K18" s="34" t="s">
        <v>1460</v>
      </c>
      <c r="L18" s="35" t="s">
        <v>1461</v>
      </c>
      <c r="M18" s="57">
        <f t="shared" si="3"/>
        <v>0.9964992732409359</v>
      </c>
    </row>
    <row r="19" spans="1:13" ht="18.75" customHeight="1" x14ac:dyDescent="0.25">
      <c r="A19" s="37" t="s">
        <v>35</v>
      </c>
      <c r="B19" s="34" t="s">
        <v>913</v>
      </c>
      <c r="C19" s="34" t="s">
        <v>913</v>
      </c>
      <c r="D19" s="54">
        <f t="shared" si="0"/>
        <v>0</v>
      </c>
      <c r="E19" s="34" t="s">
        <v>1462</v>
      </c>
      <c r="F19" s="34" t="s">
        <v>1463</v>
      </c>
      <c r="G19" s="54">
        <f t="shared" si="1"/>
        <v>-0.16878980891719753</v>
      </c>
      <c r="H19" s="34" t="s">
        <v>1464</v>
      </c>
      <c r="I19" s="34" t="s">
        <v>1429</v>
      </c>
      <c r="J19" s="54">
        <f t="shared" si="2"/>
        <v>-0.29397705544933084</v>
      </c>
      <c r="K19" s="34" t="s">
        <v>1465</v>
      </c>
      <c r="L19" s="35" t="s">
        <v>1466</v>
      </c>
      <c r="M19" s="57">
        <f t="shared" si="3"/>
        <v>-0.80745608647586298</v>
      </c>
    </row>
    <row r="20" spans="1:13" ht="18.75" customHeight="1" x14ac:dyDescent="0.25">
      <c r="A20" s="59" t="s">
        <v>36</v>
      </c>
      <c r="B20" s="34" t="s">
        <v>89</v>
      </c>
      <c r="C20" s="34" t="s">
        <v>404</v>
      </c>
      <c r="D20" s="54">
        <f t="shared" si="0"/>
        <v>-0.23529411764705885</v>
      </c>
      <c r="E20" s="34" t="s">
        <v>208</v>
      </c>
      <c r="F20" s="34" t="s">
        <v>261</v>
      </c>
      <c r="G20" s="54">
        <f t="shared" si="1"/>
        <v>-0.80603448275862066</v>
      </c>
      <c r="H20" s="34" t="s">
        <v>1467</v>
      </c>
      <c r="I20" s="34" t="s">
        <v>1468</v>
      </c>
      <c r="J20" s="54">
        <f t="shared" si="2"/>
        <v>-0.71594043022614451</v>
      </c>
      <c r="K20" s="34" t="s">
        <v>1469</v>
      </c>
      <c r="L20" s="35" t="s">
        <v>1470</v>
      </c>
      <c r="M20" s="57">
        <f t="shared" si="3"/>
        <v>-0.11714053614947188</v>
      </c>
    </row>
    <row r="21" spans="1:13" ht="19.5" customHeight="1" x14ac:dyDescent="0.25">
      <c r="A21" s="37" t="s">
        <v>37</v>
      </c>
      <c r="B21" s="34" t="s">
        <v>1471</v>
      </c>
      <c r="C21" s="34" t="s">
        <v>1472</v>
      </c>
      <c r="D21" s="54">
        <f t="shared" si="0"/>
        <v>-4.1493775933609992E-2</v>
      </c>
      <c r="E21" s="34" t="s">
        <v>1473</v>
      </c>
      <c r="F21" s="34" t="s">
        <v>1474</v>
      </c>
      <c r="G21" s="54">
        <f t="shared" si="1"/>
        <v>0.12456140350877191</v>
      </c>
      <c r="H21" s="34" t="s">
        <v>1475</v>
      </c>
      <c r="I21" s="34" t="s">
        <v>1476</v>
      </c>
      <c r="J21" s="54">
        <f t="shared" si="2"/>
        <v>0.92323344432112453</v>
      </c>
      <c r="K21" s="34" t="s">
        <v>1477</v>
      </c>
      <c r="L21" s="35" t="s">
        <v>1478</v>
      </c>
      <c r="M21" s="57">
        <f t="shared" si="3"/>
        <v>2.5422241719675439E-2</v>
      </c>
    </row>
    <row r="22" spans="1:13" ht="18.75" customHeight="1" x14ac:dyDescent="0.25">
      <c r="A22" s="59" t="s">
        <v>38</v>
      </c>
      <c r="B22" s="34" t="s">
        <v>67</v>
      </c>
      <c r="C22" s="34" t="s">
        <v>184</v>
      </c>
      <c r="D22" s="54">
        <f t="shared" si="0"/>
        <v>-0.11111111111111106</v>
      </c>
      <c r="E22" s="34" t="s">
        <v>520</v>
      </c>
      <c r="F22" s="34" t="s">
        <v>238</v>
      </c>
      <c r="G22" s="54">
        <f t="shared" si="1"/>
        <v>-0.17777777777777781</v>
      </c>
      <c r="H22" s="34" t="s">
        <v>753</v>
      </c>
      <c r="I22" s="34" t="s">
        <v>875</v>
      </c>
      <c r="J22" s="54">
        <f t="shared" si="2"/>
        <v>-0.2761194029850747</v>
      </c>
      <c r="K22" s="34" t="s">
        <v>1479</v>
      </c>
      <c r="L22" s="35" t="s">
        <v>1480</v>
      </c>
      <c r="M22" s="57">
        <f t="shared" si="3"/>
        <v>-0.52873563218390807</v>
      </c>
    </row>
    <row r="23" spans="1:13" ht="18.75" customHeight="1" x14ac:dyDescent="0.25">
      <c r="A23" s="37" t="s">
        <v>39</v>
      </c>
      <c r="B23" s="34" t="s">
        <v>349</v>
      </c>
      <c r="C23" s="34" t="s">
        <v>191</v>
      </c>
      <c r="D23" s="54">
        <f t="shared" si="0"/>
        <v>-8.6956521739130502E-2</v>
      </c>
      <c r="E23" s="34" t="s">
        <v>636</v>
      </c>
      <c r="F23" s="34" t="s">
        <v>1199</v>
      </c>
      <c r="G23" s="54">
        <f t="shared" si="1"/>
        <v>-0.41329479768786131</v>
      </c>
      <c r="H23" s="34" t="s">
        <v>1481</v>
      </c>
      <c r="I23" s="34" t="s">
        <v>1482</v>
      </c>
      <c r="J23" s="54">
        <f t="shared" si="2"/>
        <v>-0.30472388556220892</v>
      </c>
      <c r="K23" s="34" t="s">
        <v>1483</v>
      </c>
      <c r="L23" s="35" t="s">
        <v>1484</v>
      </c>
      <c r="M23" s="57">
        <f t="shared" si="3"/>
        <v>2.2912827781715097</v>
      </c>
    </row>
    <row r="24" spans="1:13" ht="18.75" customHeight="1" x14ac:dyDescent="0.25">
      <c r="A24" s="59" t="s">
        <v>40</v>
      </c>
      <c r="B24" s="34" t="s">
        <v>191</v>
      </c>
      <c r="C24" s="34" t="s">
        <v>350</v>
      </c>
      <c r="D24" s="54">
        <f t="shared" si="0"/>
        <v>-7.999999999999996E-2</v>
      </c>
      <c r="E24" s="34" t="s">
        <v>423</v>
      </c>
      <c r="F24" s="34" t="s">
        <v>1485</v>
      </c>
      <c r="G24" s="54">
        <f t="shared" si="1"/>
        <v>-0.73770491803278682</v>
      </c>
      <c r="H24" s="34" t="s">
        <v>1486</v>
      </c>
      <c r="I24" s="34" t="s">
        <v>1487</v>
      </c>
      <c r="J24" s="54">
        <f t="shared" si="2"/>
        <v>-3.5372848948374856E-2</v>
      </c>
      <c r="K24" s="34" t="s">
        <v>1488</v>
      </c>
      <c r="L24" s="35" t="s">
        <v>1489</v>
      </c>
      <c r="M24" s="57">
        <f t="shared" si="3"/>
        <v>9.9202798340518927E-2</v>
      </c>
    </row>
    <row r="25" spans="1:13" ht="18.75" customHeight="1" x14ac:dyDescent="0.25">
      <c r="A25" s="37" t="s">
        <v>41</v>
      </c>
      <c r="B25" s="34" t="s">
        <v>59</v>
      </c>
      <c r="C25" s="34" t="s">
        <v>59</v>
      </c>
      <c r="D25" s="54">
        <f t="shared" si="0"/>
        <v>0</v>
      </c>
      <c r="E25" s="34" t="s">
        <v>238</v>
      </c>
      <c r="F25" s="34" t="s">
        <v>61</v>
      </c>
      <c r="G25" s="54">
        <f t="shared" si="1"/>
        <v>7.1428571428571494E-2</v>
      </c>
      <c r="H25" s="34" t="s">
        <v>395</v>
      </c>
      <c r="I25" s="34" t="s">
        <v>511</v>
      </c>
      <c r="J25" s="54">
        <f t="shared" si="2"/>
        <v>3.4267912772585632E-2</v>
      </c>
      <c r="K25" s="34" t="s">
        <v>1109</v>
      </c>
      <c r="L25" s="35" t="s">
        <v>1490</v>
      </c>
      <c r="M25" s="57">
        <f t="shared" si="3"/>
        <v>-3.6853295535081473E-2</v>
      </c>
    </row>
    <row r="26" spans="1:13" ht="18.75" customHeight="1" x14ac:dyDescent="0.25">
      <c r="A26" s="59" t="s">
        <v>42</v>
      </c>
      <c r="B26" s="34" t="s">
        <v>207</v>
      </c>
      <c r="C26" s="34" t="s">
        <v>207</v>
      </c>
      <c r="D26" s="54">
        <f t="shared" si="0"/>
        <v>0</v>
      </c>
      <c r="E26" s="34" t="s">
        <v>404</v>
      </c>
      <c r="F26" s="34" t="s">
        <v>100</v>
      </c>
      <c r="G26" s="54">
        <f t="shared" si="1"/>
        <v>-0.15</v>
      </c>
      <c r="H26" s="34" t="s">
        <v>269</v>
      </c>
      <c r="I26" s="34" t="s">
        <v>423</v>
      </c>
      <c r="J26" s="54">
        <f t="shared" si="2"/>
        <v>-0.12499999999999993</v>
      </c>
      <c r="K26" s="34" t="s">
        <v>914</v>
      </c>
      <c r="L26" s="35" t="s">
        <v>1491</v>
      </c>
      <c r="M26" s="57">
        <f t="shared" si="3"/>
        <v>-0.60843373493975905</v>
      </c>
    </row>
    <row r="27" spans="1:13" ht="18.75" customHeight="1" x14ac:dyDescent="0.25">
      <c r="A27" s="37" t="s">
        <v>43</v>
      </c>
      <c r="B27" s="34" t="s">
        <v>207</v>
      </c>
      <c r="C27" s="34" t="s">
        <v>207</v>
      </c>
      <c r="D27" s="54">
        <f t="shared" si="0"/>
        <v>0</v>
      </c>
      <c r="E27" s="34" t="s">
        <v>190</v>
      </c>
      <c r="F27" s="34" t="s">
        <v>100</v>
      </c>
      <c r="G27" s="54">
        <f t="shared" si="1"/>
        <v>-0.10000000000000009</v>
      </c>
      <c r="H27" s="34" t="s">
        <v>1104</v>
      </c>
      <c r="I27" s="34" t="s">
        <v>501</v>
      </c>
      <c r="J27" s="54">
        <f t="shared" si="2"/>
        <v>-0.36538461538461536</v>
      </c>
      <c r="K27" s="34" t="s">
        <v>1473</v>
      </c>
      <c r="L27" s="35" t="s">
        <v>1492</v>
      </c>
      <c r="M27" s="57">
        <f t="shared" si="3"/>
        <v>0.50646298472385431</v>
      </c>
    </row>
    <row r="28" spans="1:13" ht="18.75" customHeight="1" x14ac:dyDescent="0.25">
      <c r="A28" s="59" t="s">
        <v>44</v>
      </c>
      <c r="B28" s="34" t="s">
        <v>212</v>
      </c>
      <c r="C28" s="34" t="s">
        <v>374</v>
      </c>
      <c r="D28" s="54">
        <f t="shared" si="0"/>
        <v>-0.40000000000000008</v>
      </c>
      <c r="E28" s="34" t="s">
        <v>350</v>
      </c>
      <c r="F28" s="34" t="s">
        <v>422</v>
      </c>
      <c r="G28" s="54">
        <f t="shared" si="1"/>
        <v>-3.8461538461538491E-2</v>
      </c>
      <c r="H28" s="34" t="s">
        <v>423</v>
      </c>
      <c r="I28" s="34" t="s">
        <v>1336</v>
      </c>
      <c r="J28" s="54">
        <f t="shared" si="2"/>
        <v>-0.14666666666666664</v>
      </c>
      <c r="K28" s="34" t="s">
        <v>1481</v>
      </c>
      <c r="L28" s="35" t="s">
        <v>1493</v>
      </c>
      <c r="M28" s="57">
        <f t="shared" si="3"/>
        <v>-0.1606425702811245</v>
      </c>
    </row>
    <row r="29" spans="1:13" x14ac:dyDescent="0.25">
      <c r="A29" s="37" t="s">
        <v>45</v>
      </c>
      <c r="B29" s="34" t="s">
        <v>634</v>
      </c>
      <c r="C29" s="34" t="s">
        <v>1494</v>
      </c>
      <c r="D29" s="54">
        <f t="shared" si="0"/>
        <v>-0.10126582278481021</v>
      </c>
      <c r="E29" s="34" t="s">
        <v>935</v>
      </c>
      <c r="F29" s="34" t="s">
        <v>1495</v>
      </c>
      <c r="G29" s="54">
        <f t="shared" si="1"/>
        <v>-0.25056947608200464</v>
      </c>
      <c r="H29" s="34" t="s">
        <v>1496</v>
      </c>
      <c r="I29" s="34" t="s">
        <v>1497</v>
      </c>
      <c r="J29" s="54">
        <f t="shared" si="2"/>
        <v>-4.9153789551140595E-2</v>
      </c>
      <c r="K29" s="34" t="s">
        <v>1498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363</v>
      </c>
      <c r="C30" s="63" t="s">
        <v>520</v>
      </c>
      <c r="D30" s="64"/>
      <c r="E30" s="63" t="s">
        <v>1199</v>
      </c>
      <c r="F30" s="63" t="s">
        <v>773</v>
      </c>
      <c r="G30" s="64"/>
      <c r="H30" s="63" t="s">
        <v>1499</v>
      </c>
      <c r="I30" s="63" t="s">
        <v>1500</v>
      </c>
      <c r="J30" s="64"/>
      <c r="K30" s="63" t="s">
        <v>1501</v>
      </c>
      <c r="L30" s="63" t="s">
        <v>1502</v>
      </c>
      <c r="M30" s="65"/>
    </row>
    <row r="31" spans="1:13" x14ac:dyDescent="0.25">
      <c r="A31" s="62" t="s">
        <v>47</v>
      </c>
      <c r="B31" s="63" t="s">
        <v>1503</v>
      </c>
      <c r="C31" s="63" t="s">
        <v>215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1504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374</v>
      </c>
      <c r="C4" s="34" t="s">
        <v>59</v>
      </c>
      <c r="D4" s="54">
        <f t="shared" ref="D4:D29" si="0">IF(OR(B4="", B4=0, C4="", C4=0), "", (B4-C4)/C4)</f>
        <v>-0.1666666666666666</v>
      </c>
      <c r="E4" s="34" t="s">
        <v>185</v>
      </c>
      <c r="F4" s="34" t="s">
        <v>82</v>
      </c>
      <c r="G4" s="54">
        <f t="shared" ref="G4:G29" si="1">IF(OR(E4="", E4=0, F4="", F4=0), "", (E4-F4)/F4)</f>
        <v>-0.17948717948717949</v>
      </c>
      <c r="H4" s="34" t="s">
        <v>165</v>
      </c>
      <c r="I4" s="34" t="s">
        <v>1505</v>
      </c>
      <c r="J4" s="54">
        <f t="shared" ref="J4:J29" si="2">IF(OR(H4="", H4=0, I4="", I4=0), "", (H4-I4)/I4)</f>
        <v>0.19831223628691971</v>
      </c>
      <c r="K4" s="34" t="s">
        <v>1506</v>
      </c>
      <c r="L4" s="35" t="s">
        <v>1507</v>
      </c>
      <c r="M4" s="57">
        <f t="shared" ref="M4:M29" si="3">IF(OR(K4="", K4=0, L4="", L4=0), "", (K4-L4)/L4)</f>
        <v>-0.45006934812760058</v>
      </c>
    </row>
    <row r="5" spans="1:13" ht="19.5" customHeight="1" x14ac:dyDescent="0.25">
      <c r="A5" s="37" t="s">
        <v>21</v>
      </c>
      <c r="B5" s="34" t="s">
        <v>67</v>
      </c>
      <c r="C5" s="34" t="s">
        <v>67</v>
      </c>
      <c r="D5" s="54">
        <f t="shared" si="0"/>
        <v>0</v>
      </c>
      <c r="E5" s="34" t="s">
        <v>69</v>
      </c>
      <c r="F5" s="34" t="s">
        <v>90</v>
      </c>
      <c r="G5" s="54">
        <f t="shared" si="1"/>
        <v>-6.77966101694914E-2</v>
      </c>
      <c r="H5" s="34" t="s">
        <v>410</v>
      </c>
      <c r="I5" s="34" t="s">
        <v>1508</v>
      </c>
      <c r="J5" s="54">
        <f t="shared" si="2"/>
        <v>-3.7533512064343195E-2</v>
      </c>
      <c r="K5" s="34" t="s">
        <v>1509</v>
      </c>
      <c r="L5" s="35" t="s">
        <v>1510</v>
      </c>
      <c r="M5" s="57">
        <f t="shared" si="3"/>
        <v>2.6461801109688477E-2</v>
      </c>
    </row>
    <row r="6" spans="1:13" ht="19.5" customHeight="1" x14ac:dyDescent="0.25">
      <c r="A6" s="59" t="s">
        <v>22</v>
      </c>
      <c r="B6" s="34" t="s">
        <v>557</v>
      </c>
      <c r="C6" s="34" t="s">
        <v>74</v>
      </c>
      <c r="D6" s="54">
        <f t="shared" si="0"/>
        <v>-0.1666666666666666</v>
      </c>
      <c r="E6" s="34" t="s">
        <v>553</v>
      </c>
      <c r="F6" s="34" t="s">
        <v>253</v>
      </c>
      <c r="G6" s="54">
        <f t="shared" si="1"/>
        <v>-7.6923076923076983E-2</v>
      </c>
      <c r="H6" s="34" t="s">
        <v>239</v>
      </c>
      <c r="I6" s="34" t="s">
        <v>774</v>
      </c>
      <c r="J6" s="54">
        <f t="shared" si="2"/>
        <v>-8.849557522123902E-2</v>
      </c>
      <c r="K6" s="34" t="s">
        <v>1511</v>
      </c>
      <c r="L6" s="35" t="s">
        <v>1512</v>
      </c>
      <c r="M6" s="57">
        <f t="shared" si="3"/>
        <v>-0.26449033977348441</v>
      </c>
    </row>
    <row r="7" spans="1:13" ht="19.5" customHeight="1" x14ac:dyDescent="0.25">
      <c r="A7" s="37" t="s">
        <v>23</v>
      </c>
      <c r="B7" s="34" t="s">
        <v>66</v>
      </c>
      <c r="C7" s="34" t="s">
        <v>67</v>
      </c>
      <c r="D7" s="54">
        <f t="shared" si="0"/>
        <v>-0.12499999999999993</v>
      </c>
      <c r="E7" s="34" t="s">
        <v>384</v>
      </c>
      <c r="F7" s="34" t="s">
        <v>282</v>
      </c>
      <c r="G7" s="54">
        <f t="shared" si="1"/>
        <v>-8.5106382978723361E-2</v>
      </c>
      <c r="H7" s="34" t="s">
        <v>410</v>
      </c>
      <c r="I7" s="34" t="s">
        <v>1318</v>
      </c>
      <c r="J7" s="54">
        <f t="shared" si="2"/>
        <v>-0.14114832535885166</v>
      </c>
      <c r="K7" s="34" t="s">
        <v>1513</v>
      </c>
      <c r="L7" s="35" t="s">
        <v>840</v>
      </c>
      <c r="M7" s="57">
        <f t="shared" si="3"/>
        <v>-0.4358689616879512</v>
      </c>
    </row>
    <row r="8" spans="1:13" ht="19.5" customHeight="1" x14ac:dyDescent="0.25">
      <c r="A8" s="59" t="s">
        <v>24</v>
      </c>
      <c r="B8" s="34" t="s">
        <v>89</v>
      </c>
      <c r="C8" s="34" t="s">
        <v>89</v>
      </c>
      <c r="D8" s="54">
        <f t="shared" si="0"/>
        <v>0</v>
      </c>
      <c r="E8" s="34" t="s">
        <v>678</v>
      </c>
      <c r="F8" s="34" t="s">
        <v>678</v>
      </c>
      <c r="G8" s="54">
        <f t="shared" si="1"/>
        <v>0</v>
      </c>
      <c r="H8" s="34" t="s">
        <v>550</v>
      </c>
      <c r="I8" s="34" t="s">
        <v>1005</v>
      </c>
      <c r="J8" s="54">
        <f t="shared" si="2"/>
        <v>-0.40512048192771077</v>
      </c>
      <c r="K8" s="34" t="s">
        <v>1514</v>
      </c>
      <c r="L8" s="35" t="s">
        <v>1139</v>
      </c>
      <c r="M8" s="57">
        <f t="shared" si="3"/>
        <v>-0.26118067978533099</v>
      </c>
    </row>
    <row r="9" spans="1:13" ht="19.5" customHeight="1" x14ac:dyDescent="0.25">
      <c r="A9" s="37" t="s">
        <v>25</v>
      </c>
      <c r="B9" s="34" t="s">
        <v>89</v>
      </c>
      <c r="C9" s="34" t="s">
        <v>75</v>
      </c>
      <c r="D9" s="54">
        <f t="shared" si="0"/>
        <v>-7.142857142857148E-2</v>
      </c>
      <c r="E9" s="34" t="s">
        <v>208</v>
      </c>
      <c r="F9" s="34" t="s">
        <v>209</v>
      </c>
      <c r="G9" s="54">
        <f t="shared" si="1"/>
        <v>-0.13461538461538464</v>
      </c>
      <c r="H9" s="34" t="s">
        <v>1515</v>
      </c>
      <c r="I9" s="34" t="s">
        <v>778</v>
      </c>
      <c r="J9" s="54">
        <f t="shared" si="2"/>
        <v>-0.27956989247311831</v>
      </c>
      <c r="K9" s="34" t="s">
        <v>1516</v>
      </c>
      <c r="L9" s="35" t="s">
        <v>1517</v>
      </c>
      <c r="M9" s="57">
        <f t="shared" si="3"/>
        <v>-0.45146307477937764</v>
      </c>
    </row>
    <row r="10" spans="1:13" ht="19.5" customHeight="1" x14ac:dyDescent="0.25">
      <c r="A10" s="59" t="s">
        <v>26</v>
      </c>
      <c r="B10" s="34" t="s">
        <v>349</v>
      </c>
      <c r="C10" s="34" t="s">
        <v>101</v>
      </c>
      <c r="D10" s="54">
        <f t="shared" si="0"/>
        <v>-4.5454545454545497E-2</v>
      </c>
      <c r="E10" s="34" t="s">
        <v>269</v>
      </c>
      <c r="F10" s="34" t="s">
        <v>218</v>
      </c>
      <c r="G10" s="54">
        <f t="shared" si="1"/>
        <v>-5.8823529411764573E-2</v>
      </c>
      <c r="H10" s="34" t="s">
        <v>1518</v>
      </c>
      <c r="I10" s="34" t="s">
        <v>1519</v>
      </c>
      <c r="J10" s="54">
        <f t="shared" si="2"/>
        <v>-0.39062500000000006</v>
      </c>
      <c r="K10" s="34" t="s">
        <v>1520</v>
      </c>
      <c r="L10" s="35" t="s">
        <v>1521</v>
      </c>
      <c r="M10" s="57">
        <f t="shared" si="3"/>
        <v>-0.31529017857142866</v>
      </c>
    </row>
    <row r="11" spans="1:13" ht="19.5" customHeight="1" x14ac:dyDescent="0.25">
      <c r="A11" s="37" t="s">
        <v>27</v>
      </c>
      <c r="B11" s="34" t="s">
        <v>108</v>
      </c>
      <c r="C11" s="34" t="s">
        <v>275</v>
      </c>
      <c r="D11" s="54">
        <f t="shared" si="0"/>
        <v>-9.6774193548387011E-2</v>
      </c>
      <c r="E11" s="34" t="s">
        <v>1522</v>
      </c>
      <c r="F11" s="34" t="s">
        <v>833</v>
      </c>
      <c r="G11" s="54">
        <f t="shared" si="1"/>
        <v>8.8888888888888795E-2</v>
      </c>
      <c r="H11" s="34" t="s">
        <v>1523</v>
      </c>
      <c r="I11" s="34" t="s">
        <v>764</v>
      </c>
      <c r="J11" s="54">
        <f t="shared" si="2"/>
        <v>-0.51517450682852806</v>
      </c>
      <c r="K11" s="34" t="s">
        <v>1524</v>
      </c>
      <c r="L11" s="35" t="s">
        <v>1525</v>
      </c>
      <c r="M11" s="57">
        <f t="shared" si="3"/>
        <v>-0.54062273714699494</v>
      </c>
    </row>
    <row r="12" spans="1:13" ht="19.5" customHeight="1" x14ac:dyDescent="0.25">
      <c r="A12" s="59" t="s">
        <v>28</v>
      </c>
      <c r="B12" s="34" t="s">
        <v>384</v>
      </c>
      <c r="C12" s="34" t="s">
        <v>68</v>
      </c>
      <c r="D12" s="54">
        <f t="shared" si="0"/>
        <v>-0.24561403508771926</v>
      </c>
      <c r="E12" s="34" t="s">
        <v>733</v>
      </c>
      <c r="F12" s="34" t="s">
        <v>479</v>
      </c>
      <c r="G12" s="54">
        <f t="shared" si="1"/>
        <v>-8.7719298245613989E-2</v>
      </c>
      <c r="H12" s="34" t="s">
        <v>1168</v>
      </c>
      <c r="I12" s="34" t="s">
        <v>1526</v>
      </c>
      <c r="J12" s="54">
        <f t="shared" si="2"/>
        <v>0.32002074688796667</v>
      </c>
      <c r="K12" s="34" t="s">
        <v>1527</v>
      </c>
      <c r="L12" s="35" t="s">
        <v>1528</v>
      </c>
      <c r="M12" s="57">
        <f t="shared" si="3"/>
        <v>-0.26248121556186338</v>
      </c>
    </row>
    <row r="13" spans="1:13" ht="19.5" customHeight="1" x14ac:dyDescent="0.25">
      <c r="A13" s="37" t="s">
        <v>29</v>
      </c>
      <c r="B13" s="34" t="s">
        <v>363</v>
      </c>
      <c r="C13" s="34" t="s">
        <v>82</v>
      </c>
      <c r="D13" s="54">
        <f t="shared" si="0"/>
        <v>-0.15384615384615383</v>
      </c>
      <c r="E13" s="34" t="s">
        <v>364</v>
      </c>
      <c r="F13" s="34" t="s">
        <v>407</v>
      </c>
      <c r="G13" s="54">
        <f t="shared" si="1"/>
        <v>-0.2839506172839506</v>
      </c>
      <c r="H13" s="34" t="s">
        <v>1529</v>
      </c>
      <c r="I13" s="34" t="s">
        <v>1530</v>
      </c>
      <c r="J13" s="54">
        <f t="shared" si="2"/>
        <v>-0.21701457266640414</v>
      </c>
      <c r="K13" s="34" t="s">
        <v>1531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713</v>
      </c>
      <c r="C14" s="34" t="s">
        <v>478</v>
      </c>
      <c r="D14" s="54">
        <f t="shared" si="0"/>
        <v>-0.5289575289575289</v>
      </c>
      <c r="E14" s="34" t="s">
        <v>1532</v>
      </c>
      <c r="F14" s="34" t="s">
        <v>1533</v>
      </c>
      <c r="G14" s="54">
        <f t="shared" si="1"/>
        <v>-2.1044427123928261E-2</v>
      </c>
      <c r="H14" s="34" t="s">
        <v>1534</v>
      </c>
      <c r="I14" s="34" t="s">
        <v>1535</v>
      </c>
      <c r="J14" s="54">
        <f t="shared" si="2"/>
        <v>-3.6972953282943283E-2</v>
      </c>
      <c r="K14" s="34" t="s">
        <v>1536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1335</v>
      </c>
      <c r="C15" s="34" t="s">
        <v>345</v>
      </c>
      <c r="D15" s="54">
        <f t="shared" si="0"/>
        <v>-9.1891891891891966E-2</v>
      </c>
      <c r="E15" s="34" t="s">
        <v>1032</v>
      </c>
      <c r="F15" s="34" t="s">
        <v>1537</v>
      </c>
      <c r="G15" s="54">
        <f t="shared" si="1"/>
        <v>-0.20178571428571429</v>
      </c>
      <c r="H15" s="34" t="s">
        <v>1405</v>
      </c>
      <c r="I15" s="34" t="s">
        <v>1538</v>
      </c>
      <c r="J15" s="54">
        <f t="shared" si="2"/>
        <v>-0.4763977234683629</v>
      </c>
      <c r="K15" s="34" t="s">
        <v>1539</v>
      </c>
      <c r="L15" s="35" t="s">
        <v>1540</v>
      </c>
      <c r="M15" s="57">
        <f t="shared" si="3"/>
        <v>-0.21147466827503006</v>
      </c>
    </row>
    <row r="16" spans="1:13" ht="19.5" customHeight="1" x14ac:dyDescent="0.25">
      <c r="A16" s="59" t="s">
        <v>32</v>
      </c>
      <c r="B16" s="34" t="s">
        <v>650</v>
      </c>
      <c r="C16" s="34" t="s">
        <v>1417</v>
      </c>
      <c r="D16" s="54">
        <f t="shared" si="0"/>
        <v>-0.10619469026548663</v>
      </c>
      <c r="E16" s="34" t="s">
        <v>1244</v>
      </c>
      <c r="F16" s="34" t="s">
        <v>1541</v>
      </c>
      <c r="G16" s="54">
        <f t="shared" si="1"/>
        <v>-0.24305555555555547</v>
      </c>
      <c r="H16" s="34" t="s">
        <v>1542</v>
      </c>
      <c r="I16" s="34" t="s">
        <v>1543</v>
      </c>
      <c r="J16" s="54">
        <f t="shared" si="2"/>
        <v>-0.22586328400281891</v>
      </c>
      <c r="K16" s="34" t="s">
        <v>1544</v>
      </c>
      <c r="L16" s="35" t="s">
        <v>1545</v>
      </c>
      <c r="M16" s="57">
        <f t="shared" si="3"/>
        <v>0.77015323117921386</v>
      </c>
    </row>
    <row r="17" spans="1:13" ht="19.5" customHeight="1" x14ac:dyDescent="0.25">
      <c r="A17" s="37" t="s">
        <v>33</v>
      </c>
      <c r="B17" s="34" t="s">
        <v>247</v>
      </c>
      <c r="C17" s="34" t="s">
        <v>558</v>
      </c>
      <c r="D17" s="54">
        <f t="shared" si="0"/>
        <v>-0.10144927536231878</v>
      </c>
      <c r="E17" s="34" t="s">
        <v>801</v>
      </c>
      <c r="F17" s="34" t="s">
        <v>406</v>
      </c>
      <c r="G17" s="54">
        <f t="shared" si="1"/>
        <v>-0.31944444444444442</v>
      </c>
      <c r="H17" s="34" t="s">
        <v>1468</v>
      </c>
      <c r="I17" s="34" t="s">
        <v>1546</v>
      </c>
      <c r="J17" s="54">
        <f t="shared" si="2"/>
        <v>-0.15713621571362169</v>
      </c>
      <c r="K17" s="34" t="s">
        <v>1547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637</v>
      </c>
      <c r="C18" s="34" t="s">
        <v>326</v>
      </c>
      <c r="D18" s="54">
        <f t="shared" si="0"/>
        <v>-0.12809917355371903</v>
      </c>
      <c r="E18" s="34" t="s">
        <v>1548</v>
      </c>
      <c r="F18" s="34" t="s">
        <v>1549</v>
      </c>
      <c r="G18" s="54">
        <f t="shared" si="1"/>
        <v>-0.37839823659074201</v>
      </c>
      <c r="H18" s="34" t="s">
        <v>1550</v>
      </c>
      <c r="I18" s="34" t="s">
        <v>1551</v>
      </c>
      <c r="J18" s="54">
        <f t="shared" si="2"/>
        <v>-0.4371444301706735</v>
      </c>
      <c r="K18" s="34" t="s">
        <v>1552</v>
      </c>
      <c r="L18" s="35" t="s">
        <v>1553</v>
      </c>
      <c r="M18" s="57">
        <f t="shared" si="3"/>
        <v>0.90715285025871051</v>
      </c>
    </row>
    <row r="19" spans="1:13" ht="18.75" customHeight="1" x14ac:dyDescent="0.25">
      <c r="A19" s="37" t="s">
        <v>35</v>
      </c>
      <c r="B19" s="34" t="s">
        <v>405</v>
      </c>
      <c r="C19" s="34" t="s">
        <v>258</v>
      </c>
      <c r="D19" s="54">
        <f t="shared" si="0"/>
        <v>-6.6666666666666541E-2</v>
      </c>
      <c r="E19" s="34" t="s">
        <v>318</v>
      </c>
      <c r="F19" s="34" t="s">
        <v>364</v>
      </c>
      <c r="G19" s="54">
        <f t="shared" si="1"/>
        <v>-0.19655172413793098</v>
      </c>
      <c r="H19" s="34" t="s">
        <v>1554</v>
      </c>
      <c r="I19" s="34" t="s">
        <v>1555</v>
      </c>
      <c r="J19" s="54">
        <f t="shared" si="2"/>
        <v>-0.32141005702436493</v>
      </c>
      <c r="K19" s="34" t="s">
        <v>1556</v>
      </c>
      <c r="L19" s="35" t="s">
        <v>1557</v>
      </c>
      <c r="M19" s="57">
        <f t="shared" si="3"/>
        <v>-0.79666888740839448</v>
      </c>
    </row>
    <row r="20" spans="1:13" ht="18.75" customHeight="1" x14ac:dyDescent="0.25">
      <c r="A20" s="59" t="s">
        <v>36</v>
      </c>
      <c r="B20" s="34" t="s">
        <v>89</v>
      </c>
      <c r="C20" s="34" t="s">
        <v>815</v>
      </c>
      <c r="D20" s="54">
        <f t="shared" si="0"/>
        <v>-0.1875</v>
      </c>
      <c r="E20" s="34" t="s">
        <v>313</v>
      </c>
      <c r="F20" s="34" t="s">
        <v>1558</v>
      </c>
      <c r="G20" s="54">
        <f t="shared" si="1"/>
        <v>-0.81542056074766356</v>
      </c>
      <c r="H20" s="34" t="s">
        <v>1343</v>
      </c>
      <c r="I20" s="34" t="s">
        <v>1559</v>
      </c>
      <c r="J20" s="54">
        <f t="shared" si="2"/>
        <v>-0.72890484739676831</v>
      </c>
      <c r="K20" s="34" t="s">
        <v>1560</v>
      </c>
      <c r="L20" s="35" t="s">
        <v>1561</v>
      </c>
      <c r="M20" s="57">
        <f t="shared" si="3"/>
        <v>-0.15650334860768422</v>
      </c>
    </row>
    <row r="21" spans="1:13" ht="19.5" customHeight="1" x14ac:dyDescent="0.25">
      <c r="A21" s="37" t="s">
        <v>37</v>
      </c>
      <c r="B21" s="34" t="s">
        <v>637</v>
      </c>
      <c r="C21" s="34" t="s">
        <v>1562</v>
      </c>
      <c r="D21" s="54">
        <f t="shared" si="0"/>
        <v>-8.2608695652173894E-2</v>
      </c>
      <c r="E21" s="34" t="s">
        <v>1563</v>
      </c>
      <c r="F21" s="34" t="s">
        <v>1564</v>
      </c>
      <c r="G21" s="54">
        <f t="shared" si="1"/>
        <v>7.9923882017126538E-2</v>
      </c>
      <c r="H21" s="34" t="s">
        <v>1565</v>
      </c>
      <c r="I21" s="34" t="s">
        <v>1566</v>
      </c>
      <c r="J21" s="54">
        <f t="shared" si="2"/>
        <v>0.91588198367859397</v>
      </c>
      <c r="K21" s="34" t="s">
        <v>1567</v>
      </c>
      <c r="L21" s="35" t="s">
        <v>1568</v>
      </c>
      <c r="M21" s="57">
        <f t="shared" si="3"/>
        <v>-2.0485855004877616E-2</v>
      </c>
    </row>
    <row r="22" spans="1:13" ht="18.75" customHeight="1" x14ac:dyDescent="0.25">
      <c r="A22" s="59" t="s">
        <v>38</v>
      </c>
      <c r="B22" s="34" t="s">
        <v>66</v>
      </c>
      <c r="C22" s="34" t="s">
        <v>67</v>
      </c>
      <c r="D22" s="54">
        <f t="shared" si="0"/>
        <v>-0.12499999999999993</v>
      </c>
      <c r="E22" s="34" t="s">
        <v>288</v>
      </c>
      <c r="F22" s="34" t="s">
        <v>61</v>
      </c>
      <c r="G22" s="54">
        <f t="shared" si="1"/>
        <v>-0.19047619047619038</v>
      </c>
      <c r="H22" s="34" t="s">
        <v>1569</v>
      </c>
      <c r="I22" s="34" t="s">
        <v>542</v>
      </c>
      <c r="J22" s="54">
        <f t="shared" si="2"/>
        <v>-0.30769230769230776</v>
      </c>
      <c r="K22" s="34" t="s">
        <v>568</v>
      </c>
      <c r="L22" s="35" t="s">
        <v>1249</v>
      </c>
      <c r="M22" s="57">
        <f t="shared" si="3"/>
        <v>-0.55058651026392968</v>
      </c>
    </row>
    <row r="23" spans="1:13" ht="18.75" customHeight="1" x14ac:dyDescent="0.25">
      <c r="A23" s="37" t="s">
        <v>39</v>
      </c>
      <c r="B23" s="34" t="s">
        <v>196</v>
      </c>
      <c r="C23" s="34" t="s">
        <v>349</v>
      </c>
      <c r="D23" s="54">
        <f t="shared" si="0"/>
        <v>-9.5238095238095191E-2</v>
      </c>
      <c r="E23" s="34" t="s">
        <v>1570</v>
      </c>
      <c r="F23" s="34" t="s">
        <v>773</v>
      </c>
      <c r="G23" s="54">
        <f t="shared" si="1"/>
        <v>-0.43887147335423193</v>
      </c>
      <c r="H23" s="34" t="s">
        <v>1571</v>
      </c>
      <c r="I23" s="34" t="s">
        <v>1572</v>
      </c>
      <c r="J23" s="54">
        <f t="shared" si="2"/>
        <v>-0.33621933621933625</v>
      </c>
      <c r="K23" s="34" t="s">
        <v>1573</v>
      </c>
      <c r="L23" s="35" t="s">
        <v>1574</v>
      </c>
      <c r="M23" s="57">
        <f t="shared" si="3"/>
        <v>2.1434793748398668</v>
      </c>
    </row>
    <row r="24" spans="1:13" ht="18.75" customHeight="1" x14ac:dyDescent="0.25">
      <c r="A24" s="59" t="s">
        <v>40</v>
      </c>
      <c r="B24" s="34" t="s">
        <v>349</v>
      </c>
      <c r="C24" s="34" t="s">
        <v>191</v>
      </c>
      <c r="D24" s="54">
        <f t="shared" si="0"/>
        <v>-8.6956521739130502E-2</v>
      </c>
      <c r="E24" s="34" t="s">
        <v>1417</v>
      </c>
      <c r="F24" s="34" t="s">
        <v>1575</v>
      </c>
      <c r="G24" s="54">
        <f t="shared" si="1"/>
        <v>-0.74888888888888894</v>
      </c>
      <c r="H24" s="34" t="s">
        <v>1576</v>
      </c>
      <c r="I24" s="34" t="s">
        <v>1234</v>
      </c>
      <c r="J24" s="54">
        <f t="shared" si="2"/>
        <v>-7.7800829875518673E-2</v>
      </c>
      <c r="K24" s="34" t="s">
        <v>1577</v>
      </c>
      <c r="L24" s="35" t="s">
        <v>1578</v>
      </c>
      <c r="M24" s="57">
        <f t="shared" si="3"/>
        <v>4.9986764316597605E-2</v>
      </c>
    </row>
    <row r="25" spans="1:13" ht="18.75" customHeight="1" x14ac:dyDescent="0.25">
      <c r="A25" s="37" t="s">
        <v>41</v>
      </c>
      <c r="B25" s="34" t="s">
        <v>59</v>
      </c>
      <c r="C25" s="34" t="s">
        <v>66</v>
      </c>
      <c r="D25" s="54">
        <f t="shared" si="0"/>
        <v>-0.14285714285714296</v>
      </c>
      <c r="E25" s="34" t="s">
        <v>578</v>
      </c>
      <c r="F25" s="34" t="s">
        <v>61</v>
      </c>
      <c r="G25" s="54">
        <f t="shared" si="1"/>
        <v>-4.7619047619047533E-2</v>
      </c>
      <c r="H25" s="34" t="s">
        <v>1562</v>
      </c>
      <c r="I25" s="34" t="s">
        <v>1579</v>
      </c>
      <c r="J25" s="54">
        <f t="shared" si="2"/>
        <v>-0.22297297297297303</v>
      </c>
      <c r="K25" s="34" t="s">
        <v>437</v>
      </c>
      <c r="L25" s="35" t="s">
        <v>1580</v>
      </c>
      <c r="M25" s="57">
        <f t="shared" si="3"/>
        <v>-7.9938508839354272E-2</v>
      </c>
    </row>
    <row r="26" spans="1:13" ht="18.75" customHeight="1" x14ac:dyDescent="0.25">
      <c r="A26" s="59" t="s">
        <v>42</v>
      </c>
      <c r="B26" s="34" t="s">
        <v>207</v>
      </c>
      <c r="C26" s="34" t="s">
        <v>207</v>
      </c>
      <c r="D26" s="54">
        <f t="shared" si="0"/>
        <v>0</v>
      </c>
      <c r="E26" s="34" t="s">
        <v>246</v>
      </c>
      <c r="F26" s="34" t="s">
        <v>246</v>
      </c>
      <c r="G26" s="54">
        <f t="shared" si="1"/>
        <v>0</v>
      </c>
      <c r="H26" s="34" t="s">
        <v>777</v>
      </c>
      <c r="I26" s="34" t="s">
        <v>445</v>
      </c>
      <c r="J26" s="54">
        <f t="shared" si="2"/>
        <v>-0.15254237288135589</v>
      </c>
      <c r="K26" s="34" t="s">
        <v>690</v>
      </c>
      <c r="L26" s="35" t="s">
        <v>1581</v>
      </c>
      <c r="M26" s="57">
        <f t="shared" si="3"/>
        <v>-0.33166666666666672</v>
      </c>
    </row>
    <row r="27" spans="1:13" ht="18.75" customHeight="1" x14ac:dyDescent="0.25">
      <c r="A27" s="37" t="s">
        <v>43</v>
      </c>
      <c r="B27" s="34" t="s">
        <v>207</v>
      </c>
      <c r="C27" s="34" t="s">
        <v>207</v>
      </c>
      <c r="D27" s="54">
        <f t="shared" si="0"/>
        <v>0</v>
      </c>
      <c r="E27" s="34" t="s">
        <v>815</v>
      </c>
      <c r="F27" s="34" t="s">
        <v>196</v>
      </c>
      <c r="G27" s="54">
        <f t="shared" si="1"/>
        <v>-0.15789473684210525</v>
      </c>
      <c r="H27" s="34" t="s">
        <v>727</v>
      </c>
      <c r="I27" s="34" t="s">
        <v>213</v>
      </c>
      <c r="J27" s="54">
        <f t="shared" si="2"/>
        <v>-0.38743455497382201</v>
      </c>
      <c r="K27" s="34" t="s">
        <v>1563</v>
      </c>
      <c r="L27" s="35" t="s">
        <v>1582</v>
      </c>
      <c r="M27" s="57">
        <f t="shared" si="3"/>
        <v>0.44585987261146498</v>
      </c>
    </row>
    <row r="28" spans="1:13" ht="18.75" customHeight="1" x14ac:dyDescent="0.25">
      <c r="A28" s="59" t="s">
        <v>44</v>
      </c>
      <c r="B28" s="34" t="s">
        <v>58</v>
      </c>
      <c r="C28" s="34" t="s">
        <v>58</v>
      </c>
      <c r="D28" s="54">
        <f t="shared" si="0"/>
        <v>0</v>
      </c>
      <c r="E28" s="34" t="s">
        <v>216</v>
      </c>
      <c r="F28" s="34" t="s">
        <v>216</v>
      </c>
      <c r="G28" s="54">
        <f t="shared" si="1"/>
        <v>0</v>
      </c>
      <c r="H28" s="34" t="s">
        <v>1417</v>
      </c>
      <c r="I28" s="34" t="s">
        <v>1436</v>
      </c>
      <c r="J28" s="54">
        <f t="shared" si="2"/>
        <v>-0.1811594202898551</v>
      </c>
      <c r="K28" s="34" t="s">
        <v>1571</v>
      </c>
      <c r="L28" s="35" t="s">
        <v>1583</v>
      </c>
      <c r="M28" s="57">
        <f t="shared" si="3"/>
        <v>-0.19860627177700357</v>
      </c>
    </row>
    <row r="29" spans="1:13" x14ac:dyDescent="0.25">
      <c r="A29" s="37" t="s">
        <v>45</v>
      </c>
      <c r="B29" s="34" t="s">
        <v>685</v>
      </c>
      <c r="C29" s="34" t="s">
        <v>1584</v>
      </c>
      <c r="D29" s="54">
        <f t="shared" si="0"/>
        <v>-0.12087912087912087</v>
      </c>
      <c r="E29" s="34" t="s">
        <v>1585</v>
      </c>
      <c r="F29" s="34" t="s">
        <v>1586</v>
      </c>
      <c r="G29" s="54">
        <f t="shared" si="1"/>
        <v>-0.28418451400329497</v>
      </c>
      <c r="H29" s="34" t="s">
        <v>1587</v>
      </c>
      <c r="I29" s="34" t="s">
        <v>1588</v>
      </c>
      <c r="J29" s="54">
        <f t="shared" si="2"/>
        <v>-9.1707239205044366E-2</v>
      </c>
      <c r="K29" s="34" t="s">
        <v>1589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109</v>
      </c>
      <c r="C30" s="63" t="s">
        <v>288</v>
      </c>
      <c r="D30" s="64"/>
      <c r="E30" s="63" t="s">
        <v>1590</v>
      </c>
      <c r="F30" s="63" t="s">
        <v>1591</v>
      </c>
      <c r="G30" s="64"/>
      <c r="H30" s="63" t="s">
        <v>1592</v>
      </c>
      <c r="I30" s="63" t="s">
        <v>1593</v>
      </c>
      <c r="J30" s="64"/>
      <c r="K30" s="63" t="s">
        <v>1594</v>
      </c>
      <c r="L30" s="63" t="s">
        <v>1595</v>
      </c>
      <c r="M30" s="65"/>
    </row>
    <row r="31" spans="1:13" x14ac:dyDescent="0.25">
      <c r="A31" s="62" t="s">
        <v>47</v>
      </c>
      <c r="B31" s="63" t="s">
        <v>715</v>
      </c>
      <c r="C31" s="63" t="s">
        <v>1584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1596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59</v>
      </c>
      <c r="D4" s="54">
        <f t="shared" ref="D4:D29" si="0">IF(OR(B4="", B4=0, C4="", C4=0), "", (B4-C4)/C4)</f>
        <v>0</v>
      </c>
      <c r="E4" s="34" t="s">
        <v>115</v>
      </c>
      <c r="F4" s="34" t="s">
        <v>646</v>
      </c>
      <c r="G4" s="54">
        <f t="shared" ref="G4:G29" si="1">IF(OR(E4="", E4=0, F4="", F4=0), "", (E4-F4)/F4)</f>
        <v>-0.12195121951219511</v>
      </c>
      <c r="H4" s="34" t="s">
        <v>255</v>
      </c>
      <c r="I4" s="34" t="s">
        <v>192</v>
      </c>
      <c r="J4" s="54">
        <f t="shared" ref="J4:J29" si="2">IF(OR(H4="", H4=0, I4="", I4=0), "", (H4-I4)/I4)</f>
        <v>0.25199999999999995</v>
      </c>
      <c r="K4" s="34" t="s">
        <v>1597</v>
      </c>
      <c r="L4" s="35" t="s">
        <v>1598</v>
      </c>
      <c r="M4" s="57">
        <f t="shared" ref="M4:M29" si="3">IF(OR(K4="", K4=0, L4="", L4=0), "", (K4-L4)/L4)</f>
        <v>-0.42575558475689884</v>
      </c>
    </row>
    <row r="5" spans="1:13" ht="19.5" customHeight="1" x14ac:dyDescent="0.25">
      <c r="A5" s="37" t="s">
        <v>21</v>
      </c>
      <c r="B5" s="34" t="s">
        <v>184</v>
      </c>
      <c r="C5" s="34" t="s">
        <v>184</v>
      </c>
      <c r="D5" s="54">
        <f t="shared" si="0"/>
        <v>0</v>
      </c>
      <c r="E5" s="34" t="s">
        <v>258</v>
      </c>
      <c r="F5" s="34" t="s">
        <v>258</v>
      </c>
      <c r="G5" s="54">
        <f t="shared" si="1"/>
        <v>0</v>
      </c>
      <c r="H5" s="34" t="s">
        <v>550</v>
      </c>
      <c r="I5" s="34" t="s">
        <v>580</v>
      </c>
      <c r="J5" s="54">
        <f t="shared" si="2"/>
        <v>2.5380710659899065E-3</v>
      </c>
      <c r="K5" s="34" t="s">
        <v>1599</v>
      </c>
      <c r="L5" s="35" t="s">
        <v>1600</v>
      </c>
      <c r="M5" s="57">
        <f t="shared" si="3"/>
        <v>7.0735650767987074E-2</v>
      </c>
    </row>
    <row r="6" spans="1:13" ht="19.5" customHeight="1" x14ac:dyDescent="0.25">
      <c r="A6" s="59" t="s">
        <v>22</v>
      </c>
      <c r="B6" s="34" t="s">
        <v>88</v>
      </c>
      <c r="C6" s="34" t="s">
        <v>89</v>
      </c>
      <c r="D6" s="54">
        <f t="shared" si="0"/>
        <v>-0.15384615384615388</v>
      </c>
      <c r="E6" s="34" t="s">
        <v>253</v>
      </c>
      <c r="F6" s="34" t="s">
        <v>405</v>
      </c>
      <c r="G6" s="54">
        <f t="shared" si="1"/>
        <v>-7.142857142857148E-2</v>
      </c>
      <c r="H6" s="34" t="s">
        <v>532</v>
      </c>
      <c r="I6" s="34" t="s">
        <v>411</v>
      </c>
      <c r="J6" s="54">
        <f t="shared" si="2"/>
        <v>-4.18994413407821E-2</v>
      </c>
      <c r="K6" s="34" t="s">
        <v>1601</v>
      </c>
      <c r="L6" s="35" t="s">
        <v>1602</v>
      </c>
      <c r="M6" s="57">
        <f t="shared" si="3"/>
        <v>-0.23232323232323232</v>
      </c>
    </row>
    <row r="7" spans="1:13" ht="19.5" customHeight="1" x14ac:dyDescent="0.25">
      <c r="A7" s="37" t="s">
        <v>23</v>
      </c>
      <c r="B7" s="34" t="s">
        <v>184</v>
      </c>
      <c r="C7" s="34" t="s">
        <v>184</v>
      </c>
      <c r="D7" s="54">
        <f t="shared" si="0"/>
        <v>0</v>
      </c>
      <c r="E7" s="34" t="s">
        <v>83</v>
      </c>
      <c r="F7" s="34" t="s">
        <v>76</v>
      </c>
      <c r="G7" s="54">
        <f t="shared" si="1"/>
        <v>-2.0000000000000018E-2</v>
      </c>
      <c r="H7" s="34" t="s">
        <v>1603</v>
      </c>
      <c r="I7" s="34" t="s">
        <v>369</v>
      </c>
      <c r="J7" s="54">
        <f t="shared" si="2"/>
        <v>-4.3083900226757454E-2</v>
      </c>
      <c r="K7" s="34" t="s">
        <v>1604</v>
      </c>
      <c r="L7" s="35" t="s">
        <v>1605</v>
      </c>
      <c r="M7" s="57">
        <f t="shared" si="3"/>
        <v>-0.41167192429022081</v>
      </c>
    </row>
    <row r="8" spans="1:13" ht="19.5" customHeight="1" x14ac:dyDescent="0.25">
      <c r="A8" s="59" t="s">
        <v>24</v>
      </c>
      <c r="B8" s="34" t="s">
        <v>88</v>
      </c>
      <c r="C8" s="34" t="s">
        <v>75</v>
      </c>
      <c r="D8" s="54">
        <f t="shared" si="0"/>
        <v>-0.21428571428571436</v>
      </c>
      <c r="E8" s="34" t="s">
        <v>95</v>
      </c>
      <c r="F8" s="34" t="s">
        <v>744</v>
      </c>
      <c r="G8" s="54">
        <f t="shared" si="1"/>
        <v>5.6338028169014134E-2</v>
      </c>
      <c r="H8" s="34" t="s">
        <v>171</v>
      </c>
      <c r="I8" s="34" t="s">
        <v>461</v>
      </c>
      <c r="J8" s="54">
        <f t="shared" si="2"/>
        <v>-0.36940836940836935</v>
      </c>
      <c r="K8" s="34" t="s">
        <v>1606</v>
      </c>
      <c r="L8" s="35" t="s">
        <v>1607</v>
      </c>
      <c r="M8" s="57">
        <f t="shared" si="3"/>
        <v>-0.22915254237288141</v>
      </c>
    </row>
    <row r="9" spans="1:13" ht="19.5" customHeight="1" x14ac:dyDescent="0.25">
      <c r="A9" s="37" t="s">
        <v>25</v>
      </c>
      <c r="B9" s="34" t="s">
        <v>246</v>
      </c>
      <c r="C9" s="34" t="s">
        <v>404</v>
      </c>
      <c r="D9" s="54">
        <f t="shared" si="0"/>
        <v>-0.11764705882352951</v>
      </c>
      <c r="E9" s="34" t="s">
        <v>128</v>
      </c>
      <c r="F9" s="34" t="s">
        <v>713</v>
      </c>
      <c r="G9" s="54">
        <f t="shared" si="1"/>
        <v>-0.18852459016393441</v>
      </c>
      <c r="H9" s="34" t="s">
        <v>1048</v>
      </c>
      <c r="I9" s="34" t="s">
        <v>1608</v>
      </c>
      <c r="J9" s="54">
        <f t="shared" si="2"/>
        <v>-0.13034623217922617</v>
      </c>
      <c r="K9" s="34" t="s">
        <v>1609</v>
      </c>
      <c r="L9" s="35" t="s">
        <v>1610</v>
      </c>
      <c r="M9" s="57">
        <f t="shared" si="3"/>
        <v>-0.42762868455785308</v>
      </c>
    </row>
    <row r="10" spans="1:13" ht="19.5" customHeight="1" x14ac:dyDescent="0.25">
      <c r="A10" s="59" t="s">
        <v>26</v>
      </c>
      <c r="B10" s="34" t="s">
        <v>349</v>
      </c>
      <c r="C10" s="34" t="s">
        <v>350</v>
      </c>
      <c r="D10" s="54">
        <f t="shared" si="0"/>
        <v>-0.16000000000000003</v>
      </c>
      <c r="E10" s="34" t="s">
        <v>1107</v>
      </c>
      <c r="F10" s="34" t="s">
        <v>883</v>
      </c>
      <c r="G10" s="54">
        <f t="shared" si="1"/>
        <v>-3.8461538461538491E-2</v>
      </c>
      <c r="H10" s="34" t="s">
        <v>1611</v>
      </c>
      <c r="I10" s="34" t="s">
        <v>1612</v>
      </c>
      <c r="J10" s="54">
        <f t="shared" si="2"/>
        <v>-0.3710359408033827</v>
      </c>
      <c r="K10" s="34" t="s">
        <v>1034</v>
      </c>
      <c r="L10" s="35" t="s">
        <v>1613</v>
      </c>
      <c r="M10" s="57">
        <f t="shared" si="3"/>
        <v>-0.28567653276955607</v>
      </c>
    </row>
    <row r="11" spans="1:13" ht="19.5" customHeight="1" x14ac:dyDescent="0.25">
      <c r="A11" s="37" t="s">
        <v>27</v>
      </c>
      <c r="B11" s="34" t="s">
        <v>275</v>
      </c>
      <c r="C11" s="34" t="s">
        <v>275</v>
      </c>
      <c r="D11" s="54">
        <f t="shared" si="0"/>
        <v>0</v>
      </c>
      <c r="E11" s="34" t="s">
        <v>91</v>
      </c>
      <c r="F11" s="34" t="s">
        <v>567</v>
      </c>
      <c r="G11" s="54">
        <f t="shared" si="1"/>
        <v>0.132867132867133</v>
      </c>
      <c r="H11" s="34" t="s">
        <v>1614</v>
      </c>
      <c r="I11" s="34" t="s">
        <v>1615</v>
      </c>
      <c r="J11" s="54">
        <f t="shared" si="2"/>
        <v>-0.49173256649892161</v>
      </c>
      <c r="K11" s="34" t="s">
        <v>1616</v>
      </c>
      <c r="L11" s="35" t="s">
        <v>1617</v>
      </c>
      <c r="M11" s="57">
        <f t="shared" si="3"/>
        <v>-0.52057613168724282</v>
      </c>
    </row>
    <row r="12" spans="1:13" ht="19.5" customHeight="1" x14ac:dyDescent="0.25">
      <c r="A12" s="59" t="s">
        <v>28</v>
      </c>
      <c r="B12" s="34" t="s">
        <v>68</v>
      </c>
      <c r="C12" s="34" t="s">
        <v>606</v>
      </c>
      <c r="D12" s="54">
        <f t="shared" si="0"/>
        <v>-9.5238095238095316E-2</v>
      </c>
      <c r="E12" s="34" t="s">
        <v>283</v>
      </c>
      <c r="F12" s="34" t="s">
        <v>249</v>
      </c>
      <c r="G12" s="54">
        <f t="shared" si="1"/>
        <v>-4.7091412742382252E-2</v>
      </c>
      <c r="H12" s="34" t="s">
        <v>1618</v>
      </c>
      <c r="I12" s="34" t="s">
        <v>609</v>
      </c>
      <c r="J12" s="54">
        <f t="shared" si="2"/>
        <v>0.37671905697445984</v>
      </c>
      <c r="K12" s="34" t="s">
        <v>1619</v>
      </c>
      <c r="L12" s="35" t="s">
        <v>1620</v>
      </c>
      <c r="M12" s="57">
        <f t="shared" si="3"/>
        <v>-0.23050767040961564</v>
      </c>
    </row>
    <row r="13" spans="1:13" ht="19.5" customHeight="1" x14ac:dyDescent="0.25">
      <c r="A13" s="37" t="s">
        <v>29</v>
      </c>
      <c r="B13" s="34" t="s">
        <v>228</v>
      </c>
      <c r="C13" s="34" t="s">
        <v>646</v>
      </c>
      <c r="D13" s="54">
        <f t="shared" si="0"/>
        <v>-7.3170731707317013E-2</v>
      </c>
      <c r="E13" s="34" t="s">
        <v>511</v>
      </c>
      <c r="F13" s="34" t="s">
        <v>1558</v>
      </c>
      <c r="G13" s="54">
        <f t="shared" si="1"/>
        <v>-0.25000000000000006</v>
      </c>
      <c r="H13" s="34" t="s">
        <v>1621</v>
      </c>
      <c r="I13" s="34" t="s">
        <v>1622</v>
      </c>
      <c r="J13" s="54">
        <f t="shared" si="2"/>
        <v>-0.18351361432301375</v>
      </c>
      <c r="K13" s="34" t="s">
        <v>1623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1393</v>
      </c>
      <c r="C14" s="34" t="s">
        <v>1332</v>
      </c>
      <c r="D14" s="54">
        <f t="shared" si="0"/>
        <v>-2.9197080291970826E-2</v>
      </c>
      <c r="E14" s="34" t="s">
        <v>1624</v>
      </c>
      <c r="F14" s="34" t="s">
        <v>1625</v>
      </c>
      <c r="G14" s="54">
        <f t="shared" si="1"/>
        <v>2.1402214022140157E-2</v>
      </c>
      <c r="H14" s="34" t="s">
        <v>1626</v>
      </c>
      <c r="I14" s="34" t="s">
        <v>1627</v>
      </c>
      <c r="J14" s="54">
        <f t="shared" si="2"/>
        <v>4.8305011644957131E-3</v>
      </c>
      <c r="K14" s="34" t="s">
        <v>1628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1629</v>
      </c>
      <c r="C15" s="34" t="s">
        <v>984</v>
      </c>
      <c r="D15" s="54">
        <f t="shared" si="0"/>
        <v>-5.5000000000000049E-2</v>
      </c>
      <c r="E15" s="34" t="s">
        <v>1630</v>
      </c>
      <c r="F15" s="34" t="s">
        <v>271</v>
      </c>
      <c r="G15" s="54">
        <f t="shared" si="1"/>
        <v>-0.15905245346869717</v>
      </c>
      <c r="H15" s="34" t="s">
        <v>1631</v>
      </c>
      <c r="I15" s="34" t="s">
        <v>1632</v>
      </c>
      <c r="J15" s="54">
        <f t="shared" si="2"/>
        <v>-0.45370957514267596</v>
      </c>
      <c r="K15" s="34" t="s">
        <v>1633</v>
      </c>
      <c r="L15" s="35" t="s">
        <v>1634</v>
      </c>
      <c r="M15" s="57">
        <f t="shared" si="3"/>
        <v>-0.17724773262872245</v>
      </c>
    </row>
    <row r="16" spans="1:13" ht="19.5" customHeight="1" x14ac:dyDescent="0.25">
      <c r="A16" s="59" t="s">
        <v>32</v>
      </c>
      <c r="B16" s="34" t="s">
        <v>1417</v>
      </c>
      <c r="C16" s="34" t="s">
        <v>357</v>
      </c>
      <c r="D16" s="54">
        <f t="shared" si="0"/>
        <v>-8.8709677419354913E-2</v>
      </c>
      <c r="E16" s="34" t="s">
        <v>1253</v>
      </c>
      <c r="F16" s="34" t="s">
        <v>138</v>
      </c>
      <c r="G16" s="54">
        <f t="shared" si="1"/>
        <v>-0.20559210526315788</v>
      </c>
      <c r="H16" s="34" t="s">
        <v>1635</v>
      </c>
      <c r="I16" s="34" t="s">
        <v>1636</v>
      </c>
      <c r="J16" s="54">
        <f t="shared" si="2"/>
        <v>-0.19192256341789052</v>
      </c>
      <c r="K16" s="34" t="s">
        <v>1637</v>
      </c>
      <c r="L16" s="35" t="s">
        <v>1638</v>
      </c>
      <c r="M16" s="57">
        <f t="shared" si="3"/>
        <v>0.84697901877267701</v>
      </c>
    </row>
    <row r="17" spans="1:13" ht="19.5" customHeight="1" x14ac:dyDescent="0.25">
      <c r="A17" s="37" t="s">
        <v>33</v>
      </c>
      <c r="B17" s="34" t="s">
        <v>913</v>
      </c>
      <c r="C17" s="34" t="s">
        <v>325</v>
      </c>
      <c r="D17" s="54">
        <f t="shared" si="0"/>
        <v>-6.849315068493142E-2</v>
      </c>
      <c r="E17" s="34" t="s">
        <v>1579</v>
      </c>
      <c r="F17" s="34" t="s">
        <v>1340</v>
      </c>
      <c r="G17" s="54">
        <f t="shared" si="1"/>
        <v>-0.22105263157894733</v>
      </c>
      <c r="H17" s="34" t="s">
        <v>1639</v>
      </c>
      <c r="I17" s="34" t="s">
        <v>1640</v>
      </c>
      <c r="J17" s="54">
        <f t="shared" si="2"/>
        <v>-0.12065169528841928</v>
      </c>
      <c r="K17" s="34" t="s">
        <v>1641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135</v>
      </c>
      <c r="C18" s="34" t="s">
        <v>1462</v>
      </c>
      <c r="D18" s="54">
        <f t="shared" si="0"/>
        <v>-0.10344827586206898</v>
      </c>
      <c r="E18" s="34" t="s">
        <v>1642</v>
      </c>
      <c r="F18" s="34" t="s">
        <v>1643</v>
      </c>
      <c r="G18" s="54">
        <f t="shared" si="1"/>
        <v>-0.3527777777777778</v>
      </c>
      <c r="H18" s="34" t="s">
        <v>1644</v>
      </c>
      <c r="I18" s="34" t="s">
        <v>1645</v>
      </c>
      <c r="J18" s="54">
        <f t="shared" si="2"/>
        <v>-0.4126032159930465</v>
      </c>
      <c r="K18" s="34" t="s">
        <v>1646</v>
      </c>
      <c r="L18" s="35" t="s">
        <v>1647</v>
      </c>
      <c r="M18" s="57">
        <f t="shared" si="3"/>
        <v>0.98998758965945166</v>
      </c>
    </row>
    <row r="19" spans="1:13" ht="18.75" customHeight="1" x14ac:dyDescent="0.25">
      <c r="A19" s="37" t="s">
        <v>35</v>
      </c>
      <c r="B19" s="34" t="s">
        <v>465</v>
      </c>
      <c r="C19" s="34" t="s">
        <v>913</v>
      </c>
      <c r="D19" s="54">
        <f t="shared" si="0"/>
        <v>-4.4117647058823567E-2</v>
      </c>
      <c r="E19" s="34" t="s">
        <v>136</v>
      </c>
      <c r="F19" s="34" t="s">
        <v>607</v>
      </c>
      <c r="G19" s="54">
        <f t="shared" si="1"/>
        <v>-0.15686274509803921</v>
      </c>
      <c r="H19" s="34" t="s">
        <v>1507</v>
      </c>
      <c r="I19" s="34" t="s">
        <v>609</v>
      </c>
      <c r="J19" s="54">
        <f t="shared" si="2"/>
        <v>-0.29174852652259331</v>
      </c>
      <c r="K19" s="34" t="s">
        <v>1648</v>
      </c>
      <c r="L19" s="35" t="s">
        <v>1649</v>
      </c>
      <c r="M19" s="57">
        <f t="shared" si="3"/>
        <v>-0.78784628005300683</v>
      </c>
    </row>
    <row r="20" spans="1:13" ht="18.75" customHeight="1" x14ac:dyDescent="0.25">
      <c r="A20" s="59" t="s">
        <v>36</v>
      </c>
      <c r="B20" s="34" t="s">
        <v>815</v>
      </c>
      <c r="C20" s="34" t="s">
        <v>404</v>
      </c>
      <c r="D20" s="54">
        <f t="shared" si="0"/>
        <v>-5.8823529411764754E-2</v>
      </c>
      <c r="E20" s="34" t="s">
        <v>1650</v>
      </c>
      <c r="F20" s="34" t="s">
        <v>1651</v>
      </c>
      <c r="G20" s="54">
        <f t="shared" si="1"/>
        <v>-0.80530973451327437</v>
      </c>
      <c r="H20" s="34" t="s">
        <v>1652</v>
      </c>
      <c r="I20" s="34" t="s">
        <v>1653</v>
      </c>
      <c r="J20" s="54">
        <f t="shared" si="2"/>
        <v>-0.71728045325779033</v>
      </c>
      <c r="K20" s="34" t="s">
        <v>1654</v>
      </c>
      <c r="L20" s="35" t="s">
        <v>1655</v>
      </c>
      <c r="M20" s="57">
        <f t="shared" si="3"/>
        <v>-0.11986644407345576</v>
      </c>
    </row>
    <row r="21" spans="1:13" ht="19.5" customHeight="1" x14ac:dyDescent="0.25">
      <c r="A21" s="37" t="s">
        <v>37</v>
      </c>
      <c r="B21" s="34" t="s">
        <v>467</v>
      </c>
      <c r="C21" s="34" t="s">
        <v>135</v>
      </c>
      <c r="D21" s="54">
        <f t="shared" si="0"/>
        <v>-8.5470085470085548E-3</v>
      </c>
      <c r="E21" s="34" t="s">
        <v>1656</v>
      </c>
      <c r="F21" s="34" t="s">
        <v>1657</v>
      </c>
      <c r="G21" s="54">
        <f t="shared" si="1"/>
        <v>-1.5329125338142464E-2</v>
      </c>
      <c r="H21" s="34" t="s">
        <v>1658</v>
      </c>
      <c r="I21" s="34" t="s">
        <v>1659</v>
      </c>
      <c r="J21" s="54">
        <f t="shared" si="2"/>
        <v>0.99881093935790721</v>
      </c>
      <c r="K21" s="34" t="s">
        <v>1660</v>
      </c>
      <c r="L21" s="35" t="s">
        <v>1661</v>
      </c>
      <c r="M21" s="57">
        <f t="shared" si="3"/>
        <v>2.7202452052015942E-2</v>
      </c>
    </row>
    <row r="22" spans="1:13" ht="18.75" customHeight="1" x14ac:dyDescent="0.25">
      <c r="A22" s="59" t="s">
        <v>38</v>
      </c>
      <c r="B22" s="34" t="s">
        <v>67</v>
      </c>
      <c r="C22" s="34" t="s">
        <v>184</v>
      </c>
      <c r="D22" s="54">
        <f t="shared" si="0"/>
        <v>-0.11111111111111106</v>
      </c>
      <c r="E22" s="34" t="s">
        <v>520</v>
      </c>
      <c r="F22" s="34" t="s">
        <v>252</v>
      </c>
      <c r="G22" s="54">
        <f t="shared" si="1"/>
        <v>-0.15909090909090912</v>
      </c>
      <c r="H22" s="34" t="s">
        <v>1629</v>
      </c>
      <c r="I22" s="34" t="s">
        <v>1462</v>
      </c>
      <c r="J22" s="54">
        <f t="shared" si="2"/>
        <v>-0.27586206896551724</v>
      </c>
      <c r="K22" s="34" t="s">
        <v>1662</v>
      </c>
      <c r="L22" s="35" t="s">
        <v>1643</v>
      </c>
      <c r="M22" s="57">
        <f t="shared" si="3"/>
        <v>-0.53333333333333333</v>
      </c>
    </row>
    <row r="23" spans="1:13" ht="18.75" customHeight="1" x14ac:dyDescent="0.25">
      <c r="A23" s="37" t="s">
        <v>39</v>
      </c>
      <c r="B23" s="34" t="s">
        <v>191</v>
      </c>
      <c r="C23" s="34" t="s">
        <v>60</v>
      </c>
      <c r="D23" s="54">
        <f t="shared" si="0"/>
        <v>-0.14814814814814817</v>
      </c>
      <c r="E23" s="34" t="s">
        <v>498</v>
      </c>
      <c r="F23" s="34" t="s">
        <v>116</v>
      </c>
      <c r="G23" s="54">
        <f t="shared" si="1"/>
        <v>-0.41543026706231456</v>
      </c>
      <c r="H23" s="34" t="s">
        <v>1663</v>
      </c>
      <c r="I23" s="34" t="s">
        <v>1664</v>
      </c>
      <c r="J23" s="54">
        <f t="shared" si="2"/>
        <v>-0.3069036226930964</v>
      </c>
      <c r="K23" s="34" t="s">
        <v>1665</v>
      </c>
      <c r="L23" s="35" t="s">
        <v>1666</v>
      </c>
      <c r="M23" s="57">
        <f t="shared" si="3"/>
        <v>2.2803398058252426</v>
      </c>
    </row>
    <row r="24" spans="1:13" ht="18.75" customHeight="1" x14ac:dyDescent="0.25">
      <c r="A24" s="59" t="s">
        <v>40</v>
      </c>
      <c r="B24" s="34" t="s">
        <v>101</v>
      </c>
      <c r="C24" s="34" t="s">
        <v>216</v>
      </c>
      <c r="D24" s="54">
        <f t="shared" si="0"/>
        <v>-8.3333333333333301E-2</v>
      </c>
      <c r="E24" s="34" t="s">
        <v>357</v>
      </c>
      <c r="F24" s="34" t="s">
        <v>999</v>
      </c>
      <c r="G24" s="54">
        <f t="shared" si="1"/>
        <v>-0.73894736842105258</v>
      </c>
      <c r="H24" s="34" t="s">
        <v>1667</v>
      </c>
      <c r="I24" s="34" t="s">
        <v>1668</v>
      </c>
      <c r="J24" s="54">
        <f t="shared" si="2"/>
        <v>-3.831041257367393E-2</v>
      </c>
      <c r="K24" s="34" t="s">
        <v>1669</v>
      </c>
      <c r="L24" s="35" t="s">
        <v>1670</v>
      </c>
      <c r="M24" s="57">
        <f t="shared" si="3"/>
        <v>9.5616197918843349E-2</v>
      </c>
    </row>
    <row r="25" spans="1:13" ht="18.75" customHeight="1" x14ac:dyDescent="0.25">
      <c r="A25" s="37" t="s">
        <v>41</v>
      </c>
      <c r="B25" s="34" t="s">
        <v>59</v>
      </c>
      <c r="C25" s="34" t="s">
        <v>67</v>
      </c>
      <c r="D25" s="54">
        <f t="shared" si="0"/>
        <v>-0.25000000000000006</v>
      </c>
      <c r="E25" s="34" t="s">
        <v>252</v>
      </c>
      <c r="F25" s="34" t="s">
        <v>76</v>
      </c>
      <c r="G25" s="54">
        <f t="shared" si="1"/>
        <v>-0.12</v>
      </c>
      <c r="H25" s="34" t="s">
        <v>1404</v>
      </c>
      <c r="I25" s="34" t="s">
        <v>733</v>
      </c>
      <c r="J25" s="54">
        <f t="shared" si="2"/>
        <v>3.2051282051282076E-2</v>
      </c>
      <c r="K25" s="34" t="s">
        <v>764</v>
      </c>
      <c r="L25" s="35" t="s">
        <v>639</v>
      </c>
      <c r="M25" s="57">
        <f t="shared" si="3"/>
        <v>-4.0756914119359569E-2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815</v>
      </c>
      <c r="F26" s="34" t="s">
        <v>190</v>
      </c>
      <c r="G26" s="54">
        <f t="shared" si="1"/>
        <v>-0.11111111111111106</v>
      </c>
      <c r="H26" s="34" t="s">
        <v>217</v>
      </c>
      <c r="I26" s="34" t="s">
        <v>1107</v>
      </c>
      <c r="J26" s="54">
        <f t="shared" si="2"/>
        <v>-0.11999999999999993</v>
      </c>
      <c r="K26" s="34" t="s">
        <v>1024</v>
      </c>
      <c r="L26" s="35" t="s">
        <v>416</v>
      </c>
      <c r="M26" s="57">
        <f t="shared" si="3"/>
        <v>-0.33633633633633636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196</v>
      </c>
      <c r="F27" s="34" t="s">
        <v>349</v>
      </c>
      <c r="G27" s="54">
        <f t="shared" si="1"/>
        <v>-9.5238095238095191E-2</v>
      </c>
      <c r="H27" s="34" t="s">
        <v>942</v>
      </c>
      <c r="I27" s="34" t="s">
        <v>371</v>
      </c>
      <c r="J27" s="54">
        <f t="shared" si="2"/>
        <v>-0.36138613861386137</v>
      </c>
      <c r="K27" s="34" t="s">
        <v>353</v>
      </c>
      <c r="L27" s="35" t="s">
        <v>797</v>
      </c>
      <c r="M27" s="57">
        <f t="shared" si="3"/>
        <v>0.50966183574879242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60</v>
      </c>
      <c r="F28" s="34" t="s">
        <v>422</v>
      </c>
      <c r="G28" s="54">
        <f t="shared" si="1"/>
        <v>3.8461538461538491E-2</v>
      </c>
      <c r="H28" s="34" t="s">
        <v>375</v>
      </c>
      <c r="I28" s="34" t="s">
        <v>424</v>
      </c>
      <c r="J28" s="54">
        <f t="shared" si="2"/>
        <v>-0.13698630136986298</v>
      </c>
      <c r="K28" s="34" t="s">
        <v>1663</v>
      </c>
      <c r="L28" s="35" t="s">
        <v>1671</v>
      </c>
      <c r="M28" s="57">
        <f t="shared" si="3"/>
        <v>-0.16748768472906397</v>
      </c>
    </row>
    <row r="29" spans="1:13" x14ac:dyDescent="0.25">
      <c r="A29" s="37" t="s">
        <v>45</v>
      </c>
      <c r="B29" s="34" t="s">
        <v>895</v>
      </c>
      <c r="C29" s="34" t="s">
        <v>1672</v>
      </c>
      <c r="D29" s="54">
        <f t="shared" si="0"/>
        <v>-9.137709137709138E-2</v>
      </c>
      <c r="E29" s="34" t="s">
        <v>1673</v>
      </c>
      <c r="F29" s="34" t="s">
        <v>1674</v>
      </c>
      <c r="G29" s="54">
        <f t="shared" si="1"/>
        <v>-0.2524385485758876</v>
      </c>
      <c r="H29" s="34" t="s">
        <v>1675</v>
      </c>
      <c r="I29" s="34" t="s">
        <v>1676</v>
      </c>
      <c r="J29" s="54">
        <f t="shared" si="2"/>
        <v>-5.2241626975126715E-2</v>
      </c>
      <c r="K29" s="34" t="s">
        <v>1677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363</v>
      </c>
      <c r="C30" s="63" t="s">
        <v>115</v>
      </c>
      <c r="D30" s="64"/>
      <c r="E30" s="63" t="s">
        <v>116</v>
      </c>
      <c r="F30" s="63" t="s">
        <v>1678</v>
      </c>
      <c r="G30" s="64"/>
      <c r="H30" s="63" t="s">
        <v>1679</v>
      </c>
      <c r="I30" s="63" t="s">
        <v>1680</v>
      </c>
      <c r="J30" s="64"/>
      <c r="K30" s="63" t="s">
        <v>1681</v>
      </c>
      <c r="L30" s="63" t="s">
        <v>1682</v>
      </c>
      <c r="M30" s="65"/>
    </row>
    <row r="31" spans="1:13" x14ac:dyDescent="0.25">
      <c r="A31" s="62" t="s">
        <v>47</v>
      </c>
      <c r="B31" s="63" t="s">
        <v>1683</v>
      </c>
      <c r="C31" s="63" t="s">
        <v>1684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1685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67</v>
      </c>
      <c r="D4" s="54">
        <f t="shared" ref="D4:D29" si="0">IF(OR(B4="", B4=0, C4="", C4=0), "", (B4-C4)/C4)</f>
        <v>-0.25000000000000006</v>
      </c>
      <c r="E4" s="34" t="s">
        <v>82</v>
      </c>
      <c r="F4" s="34" t="s">
        <v>282</v>
      </c>
      <c r="G4" s="54">
        <f t="shared" ref="G4:G29" si="1">IF(OR(E4="", E4=0, F4="", F4=0), "", (E4-F4)/F4)</f>
        <v>-0.17021276595744672</v>
      </c>
      <c r="H4" s="34" t="s">
        <v>889</v>
      </c>
      <c r="I4" s="34" t="s">
        <v>1686</v>
      </c>
      <c r="J4" s="54">
        <f t="shared" ref="J4:J29" si="2">IF(OR(H4="", H4=0, I4="", I4=0), "", (H4-I4)/I4)</f>
        <v>0.18402777777777787</v>
      </c>
      <c r="K4" s="34" t="s">
        <v>1687</v>
      </c>
      <c r="L4" s="35" t="s">
        <v>1688</v>
      </c>
      <c r="M4" s="57">
        <f t="shared" ref="M4:M29" si="3">IF(OR(K4="", K4=0, L4="", L4=0), "", (K4-L4)/L4)</f>
        <v>-0.46430611079383211</v>
      </c>
    </row>
    <row r="5" spans="1:13" ht="19.5" customHeight="1" x14ac:dyDescent="0.25">
      <c r="A5" s="37" t="s">
        <v>21</v>
      </c>
      <c r="B5" s="34" t="s">
        <v>184</v>
      </c>
      <c r="C5" s="34" t="s">
        <v>557</v>
      </c>
      <c r="D5" s="54">
        <f t="shared" si="0"/>
        <v>-0.10000000000000009</v>
      </c>
      <c r="E5" s="34" t="s">
        <v>678</v>
      </c>
      <c r="F5" s="34" t="s">
        <v>558</v>
      </c>
      <c r="G5" s="54">
        <f t="shared" si="1"/>
        <v>-4.3478260869565098E-2</v>
      </c>
      <c r="H5" s="34" t="s">
        <v>1149</v>
      </c>
      <c r="I5" s="34" t="s">
        <v>1343</v>
      </c>
      <c r="J5" s="54">
        <f t="shared" si="2"/>
        <v>-5.9602649006622613E-2</v>
      </c>
      <c r="K5" s="34" t="s">
        <v>1689</v>
      </c>
      <c r="L5" s="35" t="s">
        <v>1690</v>
      </c>
      <c r="M5" s="57">
        <f t="shared" si="3"/>
        <v>-7.0274068868585995E-4</v>
      </c>
    </row>
    <row r="6" spans="1:13" ht="19.5" customHeight="1" x14ac:dyDescent="0.25">
      <c r="A6" s="59" t="s">
        <v>22</v>
      </c>
      <c r="B6" s="34" t="s">
        <v>74</v>
      </c>
      <c r="C6" s="34" t="s">
        <v>246</v>
      </c>
      <c r="D6" s="54">
        <f t="shared" si="0"/>
        <v>-0.2</v>
      </c>
      <c r="E6" s="34" t="s">
        <v>68</v>
      </c>
      <c r="F6" s="34" t="s">
        <v>704</v>
      </c>
      <c r="G6" s="54">
        <f t="shared" si="1"/>
        <v>-6.5573770491803338E-2</v>
      </c>
      <c r="H6" s="34" t="s">
        <v>145</v>
      </c>
      <c r="I6" s="34" t="s">
        <v>1012</v>
      </c>
      <c r="J6" s="54">
        <f t="shared" si="2"/>
        <v>4.8022598870056478E-2</v>
      </c>
      <c r="K6" s="34" t="s">
        <v>1691</v>
      </c>
      <c r="L6" s="35" t="s">
        <v>1692</v>
      </c>
      <c r="M6" s="57">
        <f t="shared" si="3"/>
        <v>-0.28359846407021394</v>
      </c>
    </row>
    <row r="7" spans="1:13" ht="19.5" customHeight="1" x14ac:dyDescent="0.25">
      <c r="A7" s="37" t="s">
        <v>23</v>
      </c>
      <c r="B7" s="34" t="s">
        <v>184</v>
      </c>
      <c r="C7" s="34" t="s">
        <v>557</v>
      </c>
      <c r="D7" s="54">
        <f t="shared" si="0"/>
        <v>-0.10000000000000009</v>
      </c>
      <c r="E7" s="34" t="s">
        <v>76</v>
      </c>
      <c r="F7" s="34" t="s">
        <v>77</v>
      </c>
      <c r="G7" s="54">
        <f t="shared" si="1"/>
        <v>-0.13793103448275856</v>
      </c>
      <c r="H7" s="34" t="s">
        <v>1259</v>
      </c>
      <c r="I7" s="34" t="s">
        <v>1693</v>
      </c>
      <c r="J7" s="54">
        <f t="shared" si="2"/>
        <v>-0.14498141263940525</v>
      </c>
      <c r="K7" s="34" t="s">
        <v>1694</v>
      </c>
      <c r="L7" s="35" t="s">
        <v>290</v>
      </c>
      <c r="M7" s="57">
        <f t="shared" si="3"/>
        <v>-0.45109689213893966</v>
      </c>
    </row>
    <row r="8" spans="1:13" ht="19.5" customHeight="1" x14ac:dyDescent="0.25">
      <c r="A8" s="59" t="s">
        <v>24</v>
      </c>
      <c r="B8" s="34" t="s">
        <v>89</v>
      </c>
      <c r="C8" s="34" t="s">
        <v>815</v>
      </c>
      <c r="D8" s="54">
        <f t="shared" si="0"/>
        <v>-0.1875</v>
      </c>
      <c r="E8" s="34" t="s">
        <v>563</v>
      </c>
      <c r="F8" s="34" t="s">
        <v>688</v>
      </c>
      <c r="G8" s="54">
        <f t="shared" si="1"/>
        <v>-1.2195121951219388E-2</v>
      </c>
      <c r="H8" s="34" t="s">
        <v>515</v>
      </c>
      <c r="I8" s="34" t="s">
        <v>522</v>
      </c>
      <c r="J8" s="54">
        <f t="shared" si="2"/>
        <v>-0.34679665738161553</v>
      </c>
      <c r="K8" s="34" t="s">
        <v>1695</v>
      </c>
      <c r="L8" s="35" t="s">
        <v>1696</v>
      </c>
      <c r="M8" s="57">
        <f t="shared" si="3"/>
        <v>-0.2840809146877748</v>
      </c>
    </row>
    <row r="9" spans="1:13" ht="19.5" customHeight="1" x14ac:dyDescent="0.25">
      <c r="A9" s="37" t="s">
        <v>25</v>
      </c>
      <c r="B9" s="34" t="s">
        <v>815</v>
      </c>
      <c r="C9" s="34" t="s">
        <v>404</v>
      </c>
      <c r="D9" s="54">
        <f t="shared" si="0"/>
        <v>-5.8823529411764754E-2</v>
      </c>
      <c r="E9" s="34" t="s">
        <v>998</v>
      </c>
      <c r="F9" s="34" t="s">
        <v>1697</v>
      </c>
      <c r="G9" s="54">
        <f t="shared" si="1"/>
        <v>-0.24285714285714277</v>
      </c>
      <c r="H9" s="34" t="s">
        <v>172</v>
      </c>
      <c r="I9" s="34" t="s">
        <v>1698</v>
      </c>
      <c r="J9" s="54">
        <f t="shared" si="2"/>
        <v>-0.18407079646017699</v>
      </c>
      <c r="K9" s="34" t="s">
        <v>1699</v>
      </c>
      <c r="L9" s="35" t="s">
        <v>1700</v>
      </c>
      <c r="M9" s="57">
        <f t="shared" si="3"/>
        <v>-0.46870838881491345</v>
      </c>
    </row>
    <row r="10" spans="1:13" ht="19.5" customHeight="1" x14ac:dyDescent="0.25">
      <c r="A10" s="59" t="s">
        <v>26</v>
      </c>
      <c r="B10" s="34" t="s">
        <v>216</v>
      </c>
      <c r="C10" s="34" t="s">
        <v>422</v>
      </c>
      <c r="D10" s="54">
        <f t="shared" si="0"/>
        <v>-7.6923076923076983E-2</v>
      </c>
      <c r="E10" s="34" t="s">
        <v>1000</v>
      </c>
      <c r="F10" s="34" t="s">
        <v>430</v>
      </c>
      <c r="G10" s="54">
        <f t="shared" si="1"/>
        <v>-0.12258064516129029</v>
      </c>
      <c r="H10" s="34" t="s">
        <v>1523</v>
      </c>
      <c r="I10" s="34" t="s">
        <v>1701</v>
      </c>
      <c r="J10" s="54">
        <f t="shared" si="2"/>
        <v>-0.41268382352941185</v>
      </c>
      <c r="K10" s="34" t="s">
        <v>1702</v>
      </c>
      <c r="L10" s="35" t="s">
        <v>1703</v>
      </c>
      <c r="M10" s="57">
        <f t="shared" si="3"/>
        <v>-0.33333333333333337</v>
      </c>
    </row>
    <row r="11" spans="1:13" ht="19.5" customHeight="1" x14ac:dyDescent="0.25">
      <c r="A11" s="37" t="s">
        <v>27</v>
      </c>
      <c r="B11" s="34" t="s">
        <v>288</v>
      </c>
      <c r="C11" s="34" t="s">
        <v>115</v>
      </c>
      <c r="D11" s="54">
        <f t="shared" si="0"/>
        <v>-5.5555555555555455E-2</v>
      </c>
      <c r="E11" s="34" t="s">
        <v>587</v>
      </c>
      <c r="F11" s="34" t="s">
        <v>1424</v>
      </c>
      <c r="G11" s="54">
        <f t="shared" si="1"/>
        <v>-0.16265060240963858</v>
      </c>
      <c r="H11" s="34" t="s">
        <v>796</v>
      </c>
      <c r="I11" s="34" t="s">
        <v>1704</v>
      </c>
      <c r="J11" s="54">
        <f t="shared" si="2"/>
        <v>-0.52955665024630538</v>
      </c>
      <c r="K11" s="34" t="s">
        <v>1705</v>
      </c>
      <c r="L11" s="35" t="s">
        <v>1706</v>
      </c>
      <c r="M11" s="57">
        <f t="shared" si="3"/>
        <v>-0.55258764607679467</v>
      </c>
    </row>
    <row r="12" spans="1:13" ht="19.5" customHeight="1" x14ac:dyDescent="0.25">
      <c r="A12" s="59" t="s">
        <v>28</v>
      </c>
      <c r="B12" s="34" t="s">
        <v>399</v>
      </c>
      <c r="C12" s="34" t="s">
        <v>325</v>
      </c>
      <c r="D12" s="54">
        <f t="shared" si="0"/>
        <v>-0.12328767123287668</v>
      </c>
      <c r="E12" s="34" t="s">
        <v>995</v>
      </c>
      <c r="F12" s="34" t="s">
        <v>734</v>
      </c>
      <c r="G12" s="54">
        <f t="shared" si="1"/>
        <v>-0.11084337349397599</v>
      </c>
      <c r="H12" s="34" t="s">
        <v>1707</v>
      </c>
      <c r="I12" s="34" t="s">
        <v>1708</v>
      </c>
      <c r="J12" s="54">
        <f t="shared" si="2"/>
        <v>0.28522630230572155</v>
      </c>
      <c r="K12" s="34" t="s">
        <v>1709</v>
      </c>
      <c r="L12" s="35" t="s">
        <v>1710</v>
      </c>
      <c r="M12" s="57">
        <f t="shared" si="3"/>
        <v>-0.28189441847676655</v>
      </c>
    </row>
    <row r="13" spans="1:13" ht="19.5" customHeight="1" x14ac:dyDescent="0.25">
      <c r="A13" s="37" t="s">
        <v>29</v>
      </c>
      <c r="B13" s="34" t="s">
        <v>384</v>
      </c>
      <c r="C13" s="34" t="s">
        <v>282</v>
      </c>
      <c r="D13" s="54">
        <f t="shared" si="0"/>
        <v>-8.5106382978723361E-2</v>
      </c>
      <c r="E13" s="34" t="s">
        <v>1199</v>
      </c>
      <c r="F13" s="34" t="s">
        <v>1029</v>
      </c>
      <c r="G13" s="54">
        <f t="shared" si="1"/>
        <v>-0.2967479674796748</v>
      </c>
      <c r="H13" s="34" t="s">
        <v>1711</v>
      </c>
      <c r="I13" s="34" t="s">
        <v>1712</v>
      </c>
      <c r="J13" s="54">
        <f t="shared" si="2"/>
        <v>-0.23767833981841757</v>
      </c>
      <c r="K13" s="34" t="s">
        <v>1713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1522</v>
      </c>
      <c r="C14" s="34" t="s">
        <v>1714</v>
      </c>
      <c r="D14" s="54">
        <f t="shared" si="0"/>
        <v>-6.9620253164557014E-2</v>
      </c>
      <c r="E14" s="34" t="s">
        <v>716</v>
      </c>
      <c r="F14" s="34" t="s">
        <v>1141</v>
      </c>
      <c r="G14" s="54">
        <f t="shared" si="1"/>
        <v>-4.6824887748556795E-2</v>
      </c>
      <c r="H14" s="34" t="s">
        <v>1715</v>
      </c>
      <c r="I14" s="34" t="s">
        <v>1716</v>
      </c>
      <c r="J14" s="54">
        <f t="shared" si="2"/>
        <v>-6.2232885956362081E-2</v>
      </c>
      <c r="K14" s="34" t="s">
        <v>1717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371</v>
      </c>
      <c r="C15" s="34" t="s">
        <v>135</v>
      </c>
      <c r="D15" s="54">
        <f t="shared" si="0"/>
        <v>-0.13675213675213668</v>
      </c>
      <c r="E15" s="34" t="s">
        <v>1718</v>
      </c>
      <c r="F15" s="34" t="s">
        <v>785</v>
      </c>
      <c r="G15" s="54">
        <f t="shared" si="1"/>
        <v>-0.22500000000000003</v>
      </c>
      <c r="H15" s="34" t="s">
        <v>1719</v>
      </c>
      <c r="I15" s="34" t="s">
        <v>1720</v>
      </c>
      <c r="J15" s="54">
        <f t="shared" si="2"/>
        <v>-0.49007717750826901</v>
      </c>
      <c r="K15" s="34" t="s">
        <v>1721</v>
      </c>
      <c r="L15" s="35" t="s">
        <v>1722</v>
      </c>
      <c r="M15" s="57">
        <f t="shared" si="3"/>
        <v>-0.23216835309454345</v>
      </c>
    </row>
    <row r="16" spans="1:13" ht="19.5" customHeight="1" x14ac:dyDescent="0.25">
      <c r="A16" s="59" t="s">
        <v>32</v>
      </c>
      <c r="B16" s="34" t="s">
        <v>197</v>
      </c>
      <c r="C16" s="34" t="s">
        <v>567</v>
      </c>
      <c r="D16" s="54">
        <f t="shared" si="0"/>
        <v>-0.15384615384615383</v>
      </c>
      <c r="E16" s="34" t="s">
        <v>973</v>
      </c>
      <c r="F16" s="34" t="s">
        <v>1204</v>
      </c>
      <c r="G16" s="54">
        <f t="shared" si="1"/>
        <v>-0.25321888412017174</v>
      </c>
      <c r="H16" s="34" t="s">
        <v>1723</v>
      </c>
      <c r="I16" s="34" t="s">
        <v>1724</v>
      </c>
      <c r="J16" s="54">
        <f t="shared" si="2"/>
        <v>-0.24601102407890921</v>
      </c>
      <c r="K16" s="34" t="s">
        <v>1725</v>
      </c>
      <c r="L16" s="35" t="s">
        <v>1726</v>
      </c>
      <c r="M16" s="57">
        <f t="shared" si="3"/>
        <v>0.72368872128899564</v>
      </c>
    </row>
    <row r="17" spans="1:13" ht="19.5" customHeight="1" x14ac:dyDescent="0.25">
      <c r="A17" s="37" t="s">
        <v>33</v>
      </c>
      <c r="B17" s="34" t="s">
        <v>1727</v>
      </c>
      <c r="C17" s="34" t="s">
        <v>1728</v>
      </c>
      <c r="D17" s="54">
        <f t="shared" si="0"/>
        <v>-0.12941176470588234</v>
      </c>
      <c r="E17" s="34" t="s">
        <v>385</v>
      </c>
      <c r="F17" s="34" t="s">
        <v>1729</v>
      </c>
      <c r="G17" s="54">
        <f t="shared" si="1"/>
        <v>-0.27625570776255709</v>
      </c>
      <c r="H17" s="34" t="s">
        <v>1730</v>
      </c>
      <c r="I17" s="34" t="s">
        <v>1306</v>
      </c>
      <c r="J17" s="54">
        <f t="shared" si="2"/>
        <v>-0.1794871794871794</v>
      </c>
      <c r="K17" s="34" t="s">
        <v>1731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627</v>
      </c>
      <c r="C18" s="34" t="s">
        <v>1732</v>
      </c>
      <c r="D18" s="54">
        <f t="shared" si="0"/>
        <v>-0.14666666666666664</v>
      </c>
      <c r="E18" s="34" t="s">
        <v>1733</v>
      </c>
      <c r="F18" s="34" t="s">
        <v>1734</v>
      </c>
      <c r="G18" s="54">
        <f t="shared" si="1"/>
        <v>-0.39915458937198067</v>
      </c>
      <c r="H18" s="34" t="s">
        <v>1735</v>
      </c>
      <c r="I18" s="34" t="s">
        <v>1736</v>
      </c>
      <c r="J18" s="54">
        <f t="shared" si="2"/>
        <v>-0.45183226293917644</v>
      </c>
      <c r="K18" s="34" t="s">
        <v>1737</v>
      </c>
      <c r="L18" s="35" t="s">
        <v>1738</v>
      </c>
      <c r="M18" s="57">
        <f t="shared" si="3"/>
        <v>0.85718203759233547</v>
      </c>
    </row>
    <row r="19" spans="1:13" ht="18.75" customHeight="1" x14ac:dyDescent="0.25">
      <c r="A19" s="37" t="s">
        <v>35</v>
      </c>
      <c r="B19" s="34" t="s">
        <v>151</v>
      </c>
      <c r="C19" s="34" t="s">
        <v>1278</v>
      </c>
      <c r="D19" s="54">
        <f t="shared" si="0"/>
        <v>-0.16279069767441862</v>
      </c>
      <c r="E19" s="34" t="s">
        <v>1359</v>
      </c>
      <c r="F19" s="34" t="s">
        <v>564</v>
      </c>
      <c r="G19" s="54">
        <f t="shared" si="1"/>
        <v>-0.19886363636363641</v>
      </c>
      <c r="H19" s="34" t="s">
        <v>1739</v>
      </c>
      <c r="I19" s="34" t="s">
        <v>1708</v>
      </c>
      <c r="J19" s="54">
        <f t="shared" si="2"/>
        <v>-0.33902647309991463</v>
      </c>
      <c r="K19" s="34" t="s">
        <v>1043</v>
      </c>
      <c r="L19" s="35" t="s">
        <v>1740</v>
      </c>
      <c r="M19" s="57">
        <f t="shared" si="3"/>
        <v>-0.80204048050024679</v>
      </c>
    </row>
    <row r="20" spans="1:13" ht="18.75" customHeight="1" x14ac:dyDescent="0.25">
      <c r="A20" s="59" t="s">
        <v>36</v>
      </c>
      <c r="B20" s="34" t="s">
        <v>404</v>
      </c>
      <c r="C20" s="34" t="s">
        <v>196</v>
      </c>
      <c r="D20" s="54">
        <f t="shared" si="0"/>
        <v>-0.10526315789473679</v>
      </c>
      <c r="E20" s="34" t="s">
        <v>924</v>
      </c>
      <c r="F20" s="34" t="s">
        <v>1741</v>
      </c>
      <c r="G20" s="54">
        <f t="shared" si="1"/>
        <v>-0.81888246628131012</v>
      </c>
      <c r="H20" s="34" t="s">
        <v>1742</v>
      </c>
      <c r="I20" s="34" t="s">
        <v>1743</v>
      </c>
      <c r="J20" s="54">
        <f t="shared" si="2"/>
        <v>-0.73596059113300494</v>
      </c>
      <c r="K20" s="34" t="s">
        <v>1744</v>
      </c>
      <c r="L20" s="35" t="s">
        <v>1745</v>
      </c>
      <c r="M20" s="57">
        <f t="shared" si="3"/>
        <v>-0.17863880423741105</v>
      </c>
    </row>
    <row r="21" spans="1:13" ht="19.5" customHeight="1" x14ac:dyDescent="0.25">
      <c r="A21" s="37" t="s">
        <v>37</v>
      </c>
      <c r="B21" s="34" t="s">
        <v>435</v>
      </c>
      <c r="C21" s="34" t="s">
        <v>136</v>
      </c>
      <c r="D21" s="54">
        <f t="shared" si="0"/>
        <v>-8.9147286821705418E-2</v>
      </c>
      <c r="E21" s="34" t="s">
        <v>1746</v>
      </c>
      <c r="F21" s="34" t="s">
        <v>1747</v>
      </c>
      <c r="G21" s="54">
        <f t="shared" si="1"/>
        <v>-8.1504702194357306E-2</v>
      </c>
      <c r="H21" s="34" t="s">
        <v>1748</v>
      </c>
      <c r="I21" s="34" t="s">
        <v>1749</v>
      </c>
      <c r="J21" s="54">
        <f t="shared" si="2"/>
        <v>0.86528854435831193</v>
      </c>
      <c r="K21" s="34" t="s">
        <v>1750</v>
      </c>
      <c r="L21" s="35" t="s">
        <v>1751</v>
      </c>
      <c r="M21" s="57">
        <f t="shared" si="3"/>
        <v>-4.1354856404027654E-2</v>
      </c>
    </row>
    <row r="22" spans="1:13" ht="18.75" customHeight="1" x14ac:dyDescent="0.25">
      <c r="A22" s="59" t="s">
        <v>38</v>
      </c>
      <c r="B22" s="34" t="s">
        <v>184</v>
      </c>
      <c r="C22" s="34" t="s">
        <v>88</v>
      </c>
      <c r="D22" s="54">
        <f t="shared" si="0"/>
        <v>-0.18181818181818185</v>
      </c>
      <c r="E22" s="34" t="s">
        <v>578</v>
      </c>
      <c r="F22" s="34" t="s">
        <v>1226</v>
      </c>
      <c r="G22" s="54">
        <f t="shared" si="1"/>
        <v>-0.2156862745098039</v>
      </c>
      <c r="H22" s="34" t="s">
        <v>337</v>
      </c>
      <c r="I22" s="34" t="s">
        <v>255</v>
      </c>
      <c r="J22" s="54">
        <f t="shared" si="2"/>
        <v>-0.3578274760383387</v>
      </c>
      <c r="K22" s="34" t="s">
        <v>1752</v>
      </c>
      <c r="L22" s="35" t="s">
        <v>1734</v>
      </c>
      <c r="M22" s="57">
        <f t="shared" si="3"/>
        <v>-0.56400966183574885</v>
      </c>
    </row>
    <row r="23" spans="1:13" ht="18.75" customHeight="1" x14ac:dyDescent="0.25">
      <c r="A23" s="37" t="s">
        <v>39</v>
      </c>
      <c r="B23" s="34" t="s">
        <v>60</v>
      </c>
      <c r="C23" s="34" t="s">
        <v>109</v>
      </c>
      <c r="D23" s="54">
        <f t="shared" si="0"/>
        <v>-9.9999999999999908E-2</v>
      </c>
      <c r="E23" s="34" t="s">
        <v>1753</v>
      </c>
      <c r="F23" s="34" t="s">
        <v>545</v>
      </c>
      <c r="G23" s="54">
        <f t="shared" si="1"/>
        <v>-0.45641025641025634</v>
      </c>
      <c r="H23" s="34" t="s">
        <v>1701</v>
      </c>
      <c r="I23" s="34" t="s">
        <v>544</v>
      </c>
      <c r="J23" s="54">
        <f t="shared" si="2"/>
        <v>-0.35353535353535342</v>
      </c>
      <c r="K23" s="34" t="s">
        <v>1754</v>
      </c>
      <c r="L23" s="35" t="s">
        <v>1755</v>
      </c>
      <c r="M23" s="57">
        <f t="shared" si="3"/>
        <v>2.0611814345991561</v>
      </c>
    </row>
    <row r="24" spans="1:13" ht="18.75" customHeight="1" x14ac:dyDescent="0.25">
      <c r="A24" s="59" t="s">
        <v>40</v>
      </c>
      <c r="B24" s="34" t="s">
        <v>191</v>
      </c>
      <c r="C24" s="34" t="s">
        <v>108</v>
      </c>
      <c r="D24" s="54">
        <f t="shared" si="0"/>
        <v>-0.1785714285714286</v>
      </c>
      <c r="E24" s="34" t="s">
        <v>1393</v>
      </c>
      <c r="F24" s="34" t="s">
        <v>1756</v>
      </c>
      <c r="G24" s="54">
        <f t="shared" si="1"/>
        <v>-0.75685557586837293</v>
      </c>
      <c r="H24" s="34" t="s">
        <v>1564</v>
      </c>
      <c r="I24" s="34" t="s">
        <v>1757</v>
      </c>
      <c r="J24" s="54">
        <f t="shared" si="2"/>
        <v>-0.10247651579846294</v>
      </c>
      <c r="K24" s="34" t="s">
        <v>1758</v>
      </c>
      <c r="L24" s="35" t="s">
        <v>1759</v>
      </c>
      <c r="M24" s="57">
        <f t="shared" si="3"/>
        <v>2.2522522522522691E-2</v>
      </c>
    </row>
    <row r="25" spans="1:13" ht="18.75" customHeight="1" x14ac:dyDescent="0.25">
      <c r="A25" s="37" t="s">
        <v>41</v>
      </c>
      <c r="B25" s="34" t="s">
        <v>66</v>
      </c>
      <c r="C25" s="34" t="s">
        <v>184</v>
      </c>
      <c r="D25" s="54">
        <f t="shared" si="0"/>
        <v>-0.22222222222222213</v>
      </c>
      <c r="E25" s="34" t="s">
        <v>282</v>
      </c>
      <c r="F25" s="34" t="s">
        <v>744</v>
      </c>
      <c r="G25" s="54">
        <f t="shared" si="1"/>
        <v>-0.3380281690140845</v>
      </c>
      <c r="H25" s="34" t="s">
        <v>560</v>
      </c>
      <c r="I25" s="34" t="s">
        <v>410</v>
      </c>
      <c r="J25" s="54">
        <f t="shared" si="2"/>
        <v>-3.0640668523676848E-2</v>
      </c>
      <c r="K25" s="34" t="s">
        <v>1760</v>
      </c>
      <c r="L25" s="35" t="s">
        <v>1761</v>
      </c>
      <c r="M25" s="57">
        <f t="shared" si="3"/>
        <v>-0.10443037974683546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190</v>
      </c>
      <c r="F26" s="34" t="s">
        <v>815</v>
      </c>
      <c r="G26" s="54">
        <f t="shared" si="1"/>
        <v>0.12499999999999993</v>
      </c>
      <c r="H26" s="34" t="s">
        <v>218</v>
      </c>
      <c r="I26" s="34" t="s">
        <v>1037</v>
      </c>
      <c r="J26" s="54">
        <f t="shared" si="2"/>
        <v>-0.1736111111111111</v>
      </c>
      <c r="K26" s="34" t="s">
        <v>1762</v>
      </c>
      <c r="L26" s="35" t="s">
        <v>1763</v>
      </c>
      <c r="M26" s="57">
        <f t="shared" si="3"/>
        <v>-0.61339421613394218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349</v>
      </c>
      <c r="F27" s="34" t="s">
        <v>216</v>
      </c>
      <c r="G27" s="54">
        <f t="shared" si="1"/>
        <v>-0.125</v>
      </c>
      <c r="H27" s="34" t="s">
        <v>587</v>
      </c>
      <c r="I27" s="34" t="s">
        <v>318</v>
      </c>
      <c r="J27" s="54">
        <f t="shared" si="2"/>
        <v>-0.40343347639484983</v>
      </c>
      <c r="K27" s="34" t="s">
        <v>1764</v>
      </c>
      <c r="L27" s="35" t="s">
        <v>1765</v>
      </c>
      <c r="M27" s="57">
        <f t="shared" si="3"/>
        <v>0.4396642182581324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363</v>
      </c>
      <c r="F28" s="34" t="s">
        <v>109</v>
      </c>
      <c r="G28" s="54">
        <f t="shared" si="1"/>
        <v>0.10000000000000009</v>
      </c>
      <c r="H28" s="34" t="s">
        <v>1332</v>
      </c>
      <c r="I28" s="34" t="s">
        <v>1335</v>
      </c>
      <c r="J28" s="54">
        <f t="shared" si="2"/>
        <v>-0.18452380952380942</v>
      </c>
      <c r="K28" s="34" t="s">
        <v>1766</v>
      </c>
      <c r="L28" s="35" t="s">
        <v>1766</v>
      </c>
      <c r="M28" s="57">
        <f t="shared" si="3"/>
        <v>0</v>
      </c>
    </row>
    <row r="29" spans="1:13" x14ac:dyDescent="0.25">
      <c r="A29" s="37" t="s">
        <v>45</v>
      </c>
      <c r="B29" s="34" t="s">
        <v>1767</v>
      </c>
      <c r="C29" s="34" t="s">
        <v>1768</v>
      </c>
      <c r="D29" s="54">
        <f t="shared" si="0"/>
        <v>-0.15144766146993321</v>
      </c>
      <c r="E29" s="34" t="s">
        <v>1769</v>
      </c>
      <c r="F29" s="34" t="s">
        <v>1770</v>
      </c>
      <c r="G29" s="54">
        <f t="shared" si="1"/>
        <v>-0.2987453374025093</v>
      </c>
      <c r="H29" s="34" t="s">
        <v>1771</v>
      </c>
      <c r="I29" s="34" t="s">
        <v>1772</v>
      </c>
      <c r="J29" s="54">
        <f t="shared" si="2"/>
        <v>-0.1154705573080967</v>
      </c>
      <c r="K29" s="34" t="s">
        <v>1773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82</v>
      </c>
      <c r="C30" s="63" t="s">
        <v>82</v>
      </c>
      <c r="D30" s="64"/>
      <c r="E30" s="63" t="s">
        <v>1224</v>
      </c>
      <c r="F30" s="63" t="s">
        <v>415</v>
      </c>
      <c r="G30" s="64"/>
      <c r="H30" s="63" t="s">
        <v>1774</v>
      </c>
      <c r="I30" s="63" t="s">
        <v>1775</v>
      </c>
      <c r="J30" s="64"/>
      <c r="K30" s="63" t="s">
        <v>1776</v>
      </c>
      <c r="L30" s="63" t="s">
        <v>1777</v>
      </c>
      <c r="M30" s="65"/>
    </row>
    <row r="31" spans="1:13" x14ac:dyDescent="0.25">
      <c r="A31" s="62" t="s">
        <v>47</v>
      </c>
      <c r="B31" s="63" t="s">
        <v>1778</v>
      </c>
      <c r="C31" s="63" t="s">
        <v>1779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1780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374</v>
      </c>
      <c r="C4" s="34" t="s">
        <v>66</v>
      </c>
      <c r="D4" s="54">
        <f t="shared" ref="D4:D29" si="0">IF(OR(B4="", B4=0, C4="", C4=0), "", (B4-C4)/C4)</f>
        <v>-0.28571428571428575</v>
      </c>
      <c r="E4" s="34" t="s">
        <v>228</v>
      </c>
      <c r="F4" s="34" t="s">
        <v>228</v>
      </c>
      <c r="G4" s="54">
        <f t="shared" ref="G4:G29" si="1">IF(OR(E4="", E4=0, F4="", F4=0), "", (E4-F4)/F4)</f>
        <v>0</v>
      </c>
      <c r="H4" s="34" t="s">
        <v>800</v>
      </c>
      <c r="I4" s="34" t="s">
        <v>1781</v>
      </c>
      <c r="J4" s="54">
        <f t="shared" ref="J4:J29" si="2">IF(OR(H4="", H4=0, I4="", I4=0), "", (H4-I4)/I4)</f>
        <v>0.18478260869565227</v>
      </c>
      <c r="K4" s="34" t="s">
        <v>1782</v>
      </c>
      <c r="L4" s="35" t="s">
        <v>1783</v>
      </c>
      <c r="M4" s="57">
        <f t="shared" ref="M4:M29" si="3">IF(OR(K4="", K4=0, L4="", L4=0), "", (K4-L4)/L4)</f>
        <v>-0.4642857142857143</v>
      </c>
    </row>
    <row r="5" spans="1:13" ht="19.5" customHeight="1" x14ac:dyDescent="0.25">
      <c r="A5" s="37" t="s">
        <v>21</v>
      </c>
      <c r="B5" s="34" t="s">
        <v>184</v>
      </c>
      <c r="C5" s="34" t="s">
        <v>557</v>
      </c>
      <c r="D5" s="54">
        <f t="shared" si="0"/>
        <v>-0.10000000000000009</v>
      </c>
      <c r="E5" s="34" t="s">
        <v>606</v>
      </c>
      <c r="F5" s="34" t="s">
        <v>258</v>
      </c>
      <c r="G5" s="54">
        <f t="shared" si="1"/>
        <v>5.0000000000000044E-2</v>
      </c>
      <c r="H5" s="34" t="s">
        <v>1784</v>
      </c>
      <c r="I5" s="34" t="s">
        <v>1300</v>
      </c>
      <c r="J5" s="54">
        <f t="shared" si="2"/>
        <v>-5.0574712643678105E-2</v>
      </c>
      <c r="K5" s="34" t="s">
        <v>1785</v>
      </c>
      <c r="L5" s="35" t="s">
        <v>291</v>
      </c>
      <c r="M5" s="57">
        <f t="shared" si="3"/>
        <v>-7.328691828508455E-4</v>
      </c>
    </row>
    <row r="6" spans="1:13" ht="19.5" customHeight="1" x14ac:dyDescent="0.25">
      <c r="A6" s="59" t="s">
        <v>22</v>
      </c>
      <c r="B6" s="34" t="s">
        <v>88</v>
      </c>
      <c r="C6" s="34" t="s">
        <v>74</v>
      </c>
      <c r="D6" s="54">
        <f t="shared" si="0"/>
        <v>-8.3333333333333301E-2</v>
      </c>
      <c r="E6" s="34" t="s">
        <v>405</v>
      </c>
      <c r="F6" s="34" t="s">
        <v>247</v>
      </c>
      <c r="G6" s="54">
        <f t="shared" si="1"/>
        <v>-9.6774193548387011E-2</v>
      </c>
      <c r="H6" s="34" t="s">
        <v>411</v>
      </c>
      <c r="I6" s="34" t="s">
        <v>774</v>
      </c>
      <c r="J6" s="54">
        <f t="shared" si="2"/>
        <v>5.6047197640117979E-2</v>
      </c>
      <c r="K6" s="34" t="s">
        <v>1786</v>
      </c>
      <c r="L6" s="35" t="s">
        <v>755</v>
      </c>
      <c r="M6" s="57">
        <f t="shared" si="3"/>
        <v>-0.28742174160500855</v>
      </c>
    </row>
    <row r="7" spans="1:13" ht="19.5" customHeight="1" x14ac:dyDescent="0.25">
      <c r="A7" s="37" t="s">
        <v>23</v>
      </c>
      <c r="B7" s="34" t="s">
        <v>184</v>
      </c>
      <c r="C7" s="34" t="s">
        <v>557</v>
      </c>
      <c r="D7" s="54">
        <f t="shared" si="0"/>
        <v>-0.10000000000000009</v>
      </c>
      <c r="E7" s="34" t="s">
        <v>553</v>
      </c>
      <c r="F7" s="34" t="s">
        <v>414</v>
      </c>
      <c r="G7" s="54">
        <f t="shared" si="1"/>
        <v>-0.1111111111111112</v>
      </c>
      <c r="H7" s="34" t="s">
        <v>1787</v>
      </c>
      <c r="I7" s="34" t="s">
        <v>1788</v>
      </c>
      <c r="J7" s="54">
        <f t="shared" si="2"/>
        <v>0.18716577540106955</v>
      </c>
      <c r="K7" s="34" t="s">
        <v>1789</v>
      </c>
      <c r="L7" s="35" t="s">
        <v>1072</v>
      </c>
      <c r="M7" s="57">
        <f t="shared" si="3"/>
        <v>-0.45138226882745475</v>
      </c>
    </row>
    <row r="8" spans="1:13" ht="19.5" customHeight="1" x14ac:dyDescent="0.25">
      <c r="A8" s="59" t="s">
        <v>24</v>
      </c>
      <c r="B8" s="34" t="s">
        <v>246</v>
      </c>
      <c r="C8" s="34" t="s">
        <v>815</v>
      </c>
      <c r="D8" s="54">
        <f t="shared" si="0"/>
        <v>-6.2500000000000056E-2</v>
      </c>
      <c r="E8" s="34" t="s">
        <v>264</v>
      </c>
      <c r="F8" s="34" t="s">
        <v>1326</v>
      </c>
      <c r="G8" s="54">
        <f t="shared" si="1"/>
        <v>2.5641025641025664E-2</v>
      </c>
      <c r="H8" s="34" t="s">
        <v>1575</v>
      </c>
      <c r="I8" s="34" t="s">
        <v>659</v>
      </c>
      <c r="J8" s="54">
        <f t="shared" si="2"/>
        <v>-0.32735426008968616</v>
      </c>
      <c r="K8" s="34" t="s">
        <v>1790</v>
      </c>
      <c r="L8" s="35" t="s">
        <v>1791</v>
      </c>
      <c r="M8" s="57">
        <f t="shared" si="3"/>
        <v>-0.28431672271476616</v>
      </c>
    </row>
    <row r="9" spans="1:13" ht="19.5" customHeight="1" x14ac:dyDescent="0.25">
      <c r="A9" s="37" t="s">
        <v>25</v>
      </c>
      <c r="B9" s="34" t="s">
        <v>815</v>
      </c>
      <c r="C9" s="34" t="s">
        <v>815</v>
      </c>
      <c r="D9" s="54">
        <f t="shared" si="0"/>
        <v>0</v>
      </c>
      <c r="E9" s="34" t="s">
        <v>144</v>
      </c>
      <c r="F9" s="34" t="s">
        <v>833</v>
      </c>
      <c r="G9" s="54">
        <f t="shared" si="1"/>
        <v>-0.23703703703703707</v>
      </c>
      <c r="H9" s="34" t="s">
        <v>1024</v>
      </c>
      <c r="I9" s="34" t="s">
        <v>506</v>
      </c>
      <c r="J9" s="54">
        <f t="shared" si="2"/>
        <v>-0.18450184501845018</v>
      </c>
      <c r="K9" s="34" t="s">
        <v>1792</v>
      </c>
      <c r="L9" s="35" t="s">
        <v>1793</v>
      </c>
      <c r="M9" s="57">
        <f t="shared" si="3"/>
        <v>-0.46875619916683192</v>
      </c>
    </row>
    <row r="10" spans="1:13" ht="19.5" customHeight="1" x14ac:dyDescent="0.25">
      <c r="A10" s="59" t="s">
        <v>26</v>
      </c>
      <c r="B10" s="34" t="s">
        <v>216</v>
      </c>
      <c r="C10" s="34" t="s">
        <v>350</v>
      </c>
      <c r="D10" s="54">
        <f t="shared" si="0"/>
        <v>-4.0000000000000036E-2</v>
      </c>
      <c r="E10" s="34" t="s">
        <v>1332</v>
      </c>
      <c r="F10" s="34" t="s">
        <v>1794</v>
      </c>
      <c r="G10" s="54">
        <f t="shared" si="1"/>
        <v>-0.12179487179487175</v>
      </c>
      <c r="H10" s="34" t="s">
        <v>568</v>
      </c>
      <c r="I10" s="34" t="s">
        <v>1795</v>
      </c>
      <c r="J10" s="54">
        <f t="shared" si="2"/>
        <v>-0.41283524904214558</v>
      </c>
      <c r="K10" s="34" t="s">
        <v>1796</v>
      </c>
      <c r="L10" s="35" t="s">
        <v>1797</v>
      </c>
      <c r="M10" s="57">
        <f t="shared" si="3"/>
        <v>-0.33365269461077846</v>
      </c>
    </row>
    <row r="11" spans="1:13" ht="19.5" customHeight="1" x14ac:dyDescent="0.25">
      <c r="A11" s="37" t="s">
        <v>27</v>
      </c>
      <c r="B11" s="34" t="s">
        <v>363</v>
      </c>
      <c r="C11" s="34" t="s">
        <v>115</v>
      </c>
      <c r="D11" s="54">
        <f t="shared" si="0"/>
        <v>-8.3333333333333259E-2</v>
      </c>
      <c r="E11" s="34" t="s">
        <v>783</v>
      </c>
      <c r="F11" s="34" t="s">
        <v>783</v>
      </c>
      <c r="G11" s="54">
        <f t="shared" si="1"/>
        <v>0</v>
      </c>
      <c r="H11" s="34" t="s">
        <v>1798</v>
      </c>
      <c r="I11" s="34" t="s">
        <v>1799</v>
      </c>
      <c r="J11" s="54">
        <f t="shared" si="2"/>
        <v>-0.52986512524084772</v>
      </c>
      <c r="K11" s="34" t="s">
        <v>1013</v>
      </c>
      <c r="L11" s="35" t="s">
        <v>1800</v>
      </c>
      <c r="M11" s="57">
        <f t="shared" si="3"/>
        <v>-0.55272320318328771</v>
      </c>
    </row>
    <row r="12" spans="1:13" ht="19.5" customHeight="1" x14ac:dyDescent="0.25">
      <c r="A12" s="59" t="s">
        <v>28</v>
      </c>
      <c r="B12" s="34" t="s">
        <v>247</v>
      </c>
      <c r="C12" s="34" t="s">
        <v>151</v>
      </c>
      <c r="D12" s="54">
        <f t="shared" si="0"/>
        <v>-0.13888888888888887</v>
      </c>
      <c r="E12" s="34" t="s">
        <v>410</v>
      </c>
      <c r="F12" s="34" t="s">
        <v>400</v>
      </c>
      <c r="G12" s="54">
        <f t="shared" si="1"/>
        <v>-9.7989949748743754E-2</v>
      </c>
      <c r="H12" s="34" t="s">
        <v>1801</v>
      </c>
      <c r="I12" s="34" t="s">
        <v>1802</v>
      </c>
      <c r="J12" s="54">
        <f t="shared" si="2"/>
        <v>0.28495102404274258</v>
      </c>
      <c r="K12" s="34" t="s">
        <v>1803</v>
      </c>
      <c r="L12" s="35" t="s">
        <v>1804</v>
      </c>
      <c r="M12" s="57">
        <f t="shared" si="3"/>
        <v>-0.28205863378969248</v>
      </c>
    </row>
    <row r="13" spans="1:13" ht="19.5" customHeight="1" x14ac:dyDescent="0.25">
      <c r="A13" s="37" t="s">
        <v>29</v>
      </c>
      <c r="B13" s="34" t="s">
        <v>646</v>
      </c>
      <c r="C13" s="34" t="s">
        <v>384</v>
      </c>
      <c r="D13" s="54">
        <f t="shared" si="0"/>
        <v>-4.6511627906976785E-2</v>
      </c>
      <c r="E13" s="34" t="s">
        <v>254</v>
      </c>
      <c r="F13" s="34" t="s">
        <v>1805</v>
      </c>
      <c r="G13" s="54">
        <f t="shared" si="1"/>
        <v>-0.2923728813559322</v>
      </c>
      <c r="H13" s="34" t="s">
        <v>1806</v>
      </c>
      <c r="I13" s="34" t="s">
        <v>1807</v>
      </c>
      <c r="J13" s="54">
        <f t="shared" si="2"/>
        <v>-0.23774095366925943</v>
      </c>
      <c r="K13" s="34" t="s">
        <v>1808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424</v>
      </c>
      <c r="C14" s="34" t="s">
        <v>110</v>
      </c>
      <c r="D14" s="54">
        <f t="shared" si="0"/>
        <v>-3.3112582781456984E-2</v>
      </c>
      <c r="E14" s="34" t="s">
        <v>1171</v>
      </c>
      <c r="F14" s="34" t="s">
        <v>1369</v>
      </c>
      <c r="G14" s="54">
        <f t="shared" si="1"/>
        <v>-4.6822742474916343E-2</v>
      </c>
      <c r="H14" s="34" t="s">
        <v>1809</v>
      </c>
      <c r="I14" s="34" t="s">
        <v>1810</v>
      </c>
      <c r="J14" s="54">
        <f t="shared" si="2"/>
        <v>-6.2397372742200356E-2</v>
      </c>
      <c r="K14" s="34" t="s">
        <v>1811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498</v>
      </c>
      <c r="C15" s="34" t="s">
        <v>192</v>
      </c>
      <c r="D15" s="54">
        <f t="shared" si="0"/>
        <v>-0.21200000000000002</v>
      </c>
      <c r="E15" s="34" t="s">
        <v>301</v>
      </c>
      <c r="F15" s="34" t="s">
        <v>1812</v>
      </c>
      <c r="G15" s="54">
        <f t="shared" si="1"/>
        <v>-0.24079754601226985</v>
      </c>
      <c r="H15" s="34" t="s">
        <v>1813</v>
      </c>
      <c r="I15" s="34" t="s">
        <v>1814</v>
      </c>
      <c r="J15" s="54">
        <f t="shared" si="2"/>
        <v>-0.49008335728657665</v>
      </c>
      <c r="K15" s="34" t="s">
        <v>1815</v>
      </c>
      <c r="L15" s="35" t="s">
        <v>1816</v>
      </c>
      <c r="M15" s="57">
        <f t="shared" si="3"/>
        <v>-0.23239254272397716</v>
      </c>
    </row>
    <row r="16" spans="1:13" ht="19.5" customHeight="1" x14ac:dyDescent="0.25">
      <c r="A16" s="59" t="s">
        <v>32</v>
      </c>
      <c r="B16" s="34" t="s">
        <v>1107</v>
      </c>
      <c r="C16" s="34" t="s">
        <v>587</v>
      </c>
      <c r="D16" s="54">
        <f t="shared" si="0"/>
        <v>-0.1007194244604316</v>
      </c>
      <c r="E16" s="34" t="s">
        <v>1762</v>
      </c>
      <c r="F16" s="34" t="s">
        <v>845</v>
      </c>
      <c r="G16" s="54">
        <f t="shared" si="1"/>
        <v>-0.2417910447761194</v>
      </c>
      <c r="H16" s="34" t="s">
        <v>1817</v>
      </c>
      <c r="I16" s="34" t="s">
        <v>1818</v>
      </c>
      <c r="J16" s="54">
        <f t="shared" si="2"/>
        <v>-0.24629349470499237</v>
      </c>
      <c r="K16" s="34" t="s">
        <v>1819</v>
      </c>
      <c r="L16" s="35" t="s">
        <v>1820</v>
      </c>
      <c r="M16" s="57">
        <f t="shared" si="3"/>
        <v>0.72329472329472322</v>
      </c>
    </row>
    <row r="17" spans="1:13" ht="19.5" customHeight="1" x14ac:dyDescent="0.25">
      <c r="A17" s="37" t="s">
        <v>33</v>
      </c>
      <c r="B17" s="34" t="s">
        <v>744</v>
      </c>
      <c r="C17" s="34" t="s">
        <v>688</v>
      </c>
      <c r="D17" s="54">
        <f t="shared" si="0"/>
        <v>-0.13414634146341461</v>
      </c>
      <c r="E17" s="34" t="s">
        <v>607</v>
      </c>
      <c r="F17" s="34" t="s">
        <v>1821</v>
      </c>
      <c r="G17" s="54">
        <f t="shared" si="1"/>
        <v>-0.27142857142857146</v>
      </c>
      <c r="H17" s="34" t="s">
        <v>1822</v>
      </c>
      <c r="I17" s="34" t="s">
        <v>1823</v>
      </c>
      <c r="J17" s="54">
        <f t="shared" si="2"/>
        <v>-0.17964071856287425</v>
      </c>
      <c r="K17" s="34" t="s">
        <v>1824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1825</v>
      </c>
      <c r="C18" s="34" t="s">
        <v>1826</v>
      </c>
      <c r="D18" s="54">
        <f t="shared" si="0"/>
        <v>-8.0419580419580416E-2</v>
      </c>
      <c r="E18" s="34" t="s">
        <v>1827</v>
      </c>
      <c r="F18" s="34" t="s">
        <v>500</v>
      </c>
      <c r="G18" s="54">
        <f t="shared" si="1"/>
        <v>-0.39886578449905485</v>
      </c>
      <c r="H18" s="34" t="s">
        <v>1828</v>
      </c>
      <c r="I18" s="34" t="s">
        <v>1829</v>
      </c>
      <c r="J18" s="54">
        <f t="shared" si="2"/>
        <v>-0.45193822880554679</v>
      </c>
      <c r="K18" s="34" t="s">
        <v>1830</v>
      </c>
      <c r="L18" s="35" t="s">
        <v>1831</v>
      </c>
      <c r="M18" s="57">
        <f t="shared" si="3"/>
        <v>0.85663895668090284</v>
      </c>
    </row>
    <row r="19" spans="1:13" ht="18.75" customHeight="1" x14ac:dyDescent="0.25">
      <c r="A19" s="37" t="s">
        <v>35</v>
      </c>
      <c r="B19" s="34" t="s">
        <v>163</v>
      </c>
      <c r="C19" s="34" t="s">
        <v>688</v>
      </c>
      <c r="D19" s="54">
        <f t="shared" si="0"/>
        <v>-7.3170731707317013E-2</v>
      </c>
      <c r="E19" s="34" t="s">
        <v>1832</v>
      </c>
      <c r="F19" s="34" t="s">
        <v>968</v>
      </c>
      <c r="G19" s="54">
        <f t="shared" si="1"/>
        <v>-0.21037463976945242</v>
      </c>
      <c r="H19" s="34" t="s">
        <v>1833</v>
      </c>
      <c r="I19" s="34" t="s">
        <v>1802</v>
      </c>
      <c r="J19" s="54">
        <f t="shared" si="2"/>
        <v>-0.34283170080142478</v>
      </c>
      <c r="K19" s="34" t="s">
        <v>1834</v>
      </c>
      <c r="L19" s="35" t="s">
        <v>1835</v>
      </c>
      <c r="M19" s="57">
        <f t="shared" si="3"/>
        <v>-0.80209346222044275</v>
      </c>
    </row>
    <row r="20" spans="1:13" ht="18.75" customHeight="1" x14ac:dyDescent="0.25">
      <c r="A20" s="59" t="s">
        <v>36</v>
      </c>
      <c r="B20" s="34" t="s">
        <v>404</v>
      </c>
      <c r="C20" s="34" t="s">
        <v>815</v>
      </c>
      <c r="D20" s="54">
        <f t="shared" si="0"/>
        <v>6.2500000000000056E-2</v>
      </c>
      <c r="E20" s="34" t="s">
        <v>208</v>
      </c>
      <c r="F20" s="34" t="s">
        <v>865</v>
      </c>
      <c r="G20" s="54">
        <f t="shared" si="1"/>
        <v>-0.81927710843373491</v>
      </c>
      <c r="H20" s="34" t="s">
        <v>720</v>
      </c>
      <c r="I20" s="34" t="s">
        <v>1836</v>
      </c>
      <c r="J20" s="54">
        <f t="shared" si="2"/>
        <v>-0.73600410888546475</v>
      </c>
      <c r="K20" s="34" t="s">
        <v>1837</v>
      </c>
      <c r="L20" s="35" t="s">
        <v>1838</v>
      </c>
      <c r="M20" s="57">
        <f t="shared" si="3"/>
        <v>-0.17887409200968524</v>
      </c>
    </row>
    <row r="21" spans="1:13" ht="19.5" customHeight="1" x14ac:dyDescent="0.25">
      <c r="A21" s="37" t="s">
        <v>37</v>
      </c>
      <c r="B21" s="34" t="s">
        <v>948</v>
      </c>
      <c r="C21" s="34" t="s">
        <v>300</v>
      </c>
      <c r="D21" s="54">
        <f t="shared" si="0"/>
        <v>-8.4337349397590522E-2</v>
      </c>
      <c r="E21" s="34" t="s">
        <v>1839</v>
      </c>
      <c r="F21" s="34" t="s">
        <v>250</v>
      </c>
      <c r="G21" s="54">
        <f t="shared" si="1"/>
        <v>-7.1895424836601371E-2</v>
      </c>
      <c r="H21" s="34" t="s">
        <v>1840</v>
      </c>
      <c r="I21" s="34" t="s">
        <v>1841</v>
      </c>
      <c r="J21" s="54">
        <f t="shared" si="2"/>
        <v>0.86507366151634946</v>
      </c>
      <c r="K21" s="34" t="s">
        <v>1842</v>
      </c>
      <c r="L21" s="35" t="s">
        <v>1843</v>
      </c>
      <c r="M21" s="57">
        <f t="shared" si="3"/>
        <v>-4.163347020489877E-2</v>
      </c>
    </row>
    <row r="22" spans="1:13" ht="18.75" customHeight="1" x14ac:dyDescent="0.25">
      <c r="A22" s="59" t="s">
        <v>38</v>
      </c>
      <c r="B22" s="34" t="s">
        <v>184</v>
      </c>
      <c r="C22" s="34" t="s">
        <v>184</v>
      </c>
      <c r="D22" s="54">
        <f t="shared" si="0"/>
        <v>0</v>
      </c>
      <c r="E22" s="34" t="s">
        <v>288</v>
      </c>
      <c r="F22" s="34" t="s">
        <v>238</v>
      </c>
      <c r="G22" s="54">
        <f t="shared" si="1"/>
        <v>-0.24444444444444441</v>
      </c>
      <c r="H22" s="34" t="s">
        <v>1844</v>
      </c>
      <c r="I22" s="34" t="s">
        <v>1732</v>
      </c>
      <c r="J22" s="54">
        <f t="shared" si="2"/>
        <v>-0.37333333333333335</v>
      </c>
      <c r="K22" s="34" t="s">
        <v>1845</v>
      </c>
      <c r="L22" s="35" t="s">
        <v>877</v>
      </c>
      <c r="M22" s="57">
        <f t="shared" si="3"/>
        <v>-0.5642317380352645</v>
      </c>
    </row>
    <row r="23" spans="1:13" ht="18.75" customHeight="1" x14ac:dyDescent="0.25">
      <c r="A23" s="37" t="s">
        <v>39</v>
      </c>
      <c r="B23" s="34" t="s">
        <v>108</v>
      </c>
      <c r="C23" s="34" t="s">
        <v>497</v>
      </c>
      <c r="D23" s="54">
        <f t="shared" si="0"/>
        <v>-3.4482758620689495E-2</v>
      </c>
      <c r="E23" s="34" t="s">
        <v>763</v>
      </c>
      <c r="F23" s="34" t="s">
        <v>1788</v>
      </c>
      <c r="G23" s="54">
        <f t="shared" si="1"/>
        <v>-0.44652406417112306</v>
      </c>
      <c r="H23" s="34" t="s">
        <v>695</v>
      </c>
      <c r="I23" s="34" t="s">
        <v>1846</v>
      </c>
      <c r="J23" s="54">
        <f t="shared" si="2"/>
        <v>-0.35377942998760847</v>
      </c>
      <c r="K23" s="34" t="s">
        <v>1847</v>
      </c>
      <c r="L23" s="35" t="s">
        <v>1848</v>
      </c>
      <c r="M23" s="57">
        <f t="shared" si="3"/>
        <v>2.0607260726072609</v>
      </c>
    </row>
    <row r="24" spans="1:13" ht="18.75" customHeight="1" x14ac:dyDescent="0.25">
      <c r="A24" s="59" t="s">
        <v>40</v>
      </c>
      <c r="B24" s="34" t="s">
        <v>191</v>
      </c>
      <c r="C24" s="34" t="s">
        <v>191</v>
      </c>
      <c r="D24" s="54">
        <f t="shared" si="0"/>
        <v>0</v>
      </c>
      <c r="E24" s="34" t="s">
        <v>423</v>
      </c>
      <c r="F24" s="34" t="s">
        <v>749</v>
      </c>
      <c r="G24" s="54">
        <f t="shared" si="1"/>
        <v>-0.75572519083969458</v>
      </c>
      <c r="H24" s="34" t="s">
        <v>1849</v>
      </c>
      <c r="I24" s="34" t="s">
        <v>885</v>
      </c>
      <c r="J24" s="54">
        <f t="shared" si="2"/>
        <v>-0.10240427426536067</v>
      </c>
      <c r="K24" s="34" t="s">
        <v>1850</v>
      </c>
      <c r="L24" s="35" t="s">
        <v>1851</v>
      </c>
      <c r="M24" s="57">
        <f t="shared" si="3"/>
        <v>2.2197810523125926E-2</v>
      </c>
    </row>
    <row r="25" spans="1:13" ht="18.75" customHeight="1" x14ac:dyDescent="0.25">
      <c r="A25" s="37" t="s">
        <v>41</v>
      </c>
      <c r="B25" s="34" t="s">
        <v>67</v>
      </c>
      <c r="C25" s="34" t="s">
        <v>184</v>
      </c>
      <c r="D25" s="54">
        <f t="shared" si="0"/>
        <v>-0.11111111111111106</v>
      </c>
      <c r="E25" s="34" t="s">
        <v>531</v>
      </c>
      <c r="F25" s="34" t="s">
        <v>913</v>
      </c>
      <c r="G25" s="54">
        <f t="shared" si="1"/>
        <v>-0.3235294117647059</v>
      </c>
      <c r="H25" s="34" t="s">
        <v>1515</v>
      </c>
      <c r="I25" s="34" t="s">
        <v>283</v>
      </c>
      <c r="J25" s="54">
        <f t="shared" si="2"/>
        <v>-2.6162790697674378E-2</v>
      </c>
      <c r="K25" s="34" t="s">
        <v>1852</v>
      </c>
      <c r="L25" s="35" t="s">
        <v>1853</v>
      </c>
      <c r="M25" s="57">
        <f t="shared" si="3"/>
        <v>-0.1042904290429043</v>
      </c>
    </row>
    <row r="26" spans="1:13" ht="18.75" customHeight="1" x14ac:dyDescent="0.25">
      <c r="A26" s="59" t="s">
        <v>42</v>
      </c>
      <c r="B26" s="34" t="s">
        <v>207</v>
      </c>
      <c r="C26" s="34" t="s">
        <v>207</v>
      </c>
      <c r="D26" s="54">
        <f t="shared" si="0"/>
        <v>0</v>
      </c>
      <c r="E26" s="34" t="s">
        <v>404</v>
      </c>
      <c r="F26" s="34" t="s">
        <v>815</v>
      </c>
      <c r="G26" s="54">
        <f t="shared" si="1"/>
        <v>6.2500000000000056E-2</v>
      </c>
      <c r="H26" s="34" t="s">
        <v>129</v>
      </c>
      <c r="I26" s="34" t="s">
        <v>1436</v>
      </c>
      <c r="J26" s="54">
        <f t="shared" si="2"/>
        <v>-0.16666666666666666</v>
      </c>
      <c r="K26" s="34" t="s">
        <v>779</v>
      </c>
      <c r="L26" s="35" t="s">
        <v>1293</v>
      </c>
      <c r="M26" s="57">
        <f t="shared" si="3"/>
        <v>-0.61349206349206342</v>
      </c>
    </row>
    <row r="27" spans="1:13" ht="18.75" customHeight="1" x14ac:dyDescent="0.25">
      <c r="A27" s="37" t="s">
        <v>43</v>
      </c>
      <c r="B27" s="34" t="s">
        <v>207</v>
      </c>
      <c r="C27" s="34" t="s">
        <v>207</v>
      </c>
      <c r="D27" s="54">
        <f t="shared" si="0"/>
        <v>0</v>
      </c>
      <c r="E27" s="34" t="s">
        <v>100</v>
      </c>
      <c r="F27" s="34" t="s">
        <v>191</v>
      </c>
      <c r="G27" s="54">
        <f t="shared" si="1"/>
        <v>-0.13043478260869565</v>
      </c>
      <c r="H27" s="34" t="s">
        <v>1393</v>
      </c>
      <c r="I27" s="34" t="s">
        <v>1854</v>
      </c>
      <c r="J27" s="54">
        <f t="shared" si="2"/>
        <v>-0.40358744394618828</v>
      </c>
      <c r="K27" s="34" t="s">
        <v>1855</v>
      </c>
      <c r="L27" s="35" t="s">
        <v>894</v>
      </c>
      <c r="M27" s="57">
        <f t="shared" si="3"/>
        <v>0.44638949671772427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185</v>
      </c>
      <c r="F28" s="34" t="s">
        <v>497</v>
      </c>
      <c r="G28" s="54">
        <f t="shared" si="1"/>
        <v>0.10344827586206906</v>
      </c>
      <c r="H28" s="34" t="s">
        <v>1104</v>
      </c>
      <c r="I28" s="34" t="s">
        <v>277</v>
      </c>
      <c r="J28" s="54">
        <f t="shared" si="2"/>
        <v>-0.18012422360248448</v>
      </c>
      <c r="K28" s="34" t="s">
        <v>1856</v>
      </c>
      <c r="L28" s="35" t="s">
        <v>1856</v>
      </c>
      <c r="M28" s="57">
        <f t="shared" si="3"/>
        <v>0</v>
      </c>
    </row>
    <row r="29" spans="1:13" x14ac:dyDescent="0.25">
      <c r="A29" s="37" t="s">
        <v>45</v>
      </c>
      <c r="B29" s="34" t="s">
        <v>1857</v>
      </c>
      <c r="C29" s="34" t="s">
        <v>1858</v>
      </c>
      <c r="D29" s="54">
        <f t="shared" si="0"/>
        <v>-9.6997690531177808E-2</v>
      </c>
      <c r="E29" s="34" t="s">
        <v>1859</v>
      </c>
      <c r="F29" s="34" t="s">
        <v>1860</v>
      </c>
      <c r="G29" s="54">
        <f t="shared" si="1"/>
        <v>-0.29844413012729848</v>
      </c>
      <c r="H29" s="34" t="s">
        <v>1861</v>
      </c>
      <c r="I29" s="34" t="s">
        <v>1862</v>
      </c>
      <c r="J29" s="54">
        <f t="shared" si="2"/>
        <v>-0.11574835526315781</v>
      </c>
      <c r="K29" s="34" t="s">
        <v>1863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288</v>
      </c>
      <c r="C30" s="63" t="s">
        <v>228</v>
      </c>
      <c r="D30" s="64"/>
      <c r="E30" s="63" t="s">
        <v>560</v>
      </c>
      <c r="F30" s="63" t="s">
        <v>479</v>
      </c>
      <c r="G30" s="64"/>
      <c r="H30" s="63" t="s">
        <v>1700</v>
      </c>
      <c r="I30" s="63" t="s">
        <v>1864</v>
      </c>
      <c r="J30" s="64"/>
      <c r="K30" s="63" t="s">
        <v>1865</v>
      </c>
      <c r="L30" s="63" t="s">
        <v>1866</v>
      </c>
      <c r="M30" s="65"/>
    </row>
    <row r="31" spans="1:13" x14ac:dyDescent="0.25">
      <c r="A31" s="62" t="s">
        <v>47</v>
      </c>
      <c r="B31" s="63" t="s">
        <v>1778</v>
      </c>
      <c r="C31" s="63" t="s">
        <v>797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1867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M31"/>
  <sheetViews>
    <sheetView workbookViewId="0">
      <selection activeCell="Q15" sqref="Q15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67</v>
      </c>
      <c r="D4" s="54">
        <f t="shared" ref="D4:D29" si="0">IF(OR(B4="", B4=0, C4="", C4=0), "", (B4-C4)/C4)</f>
        <v>-0.25000000000000006</v>
      </c>
      <c r="E4" s="34" t="s">
        <v>252</v>
      </c>
      <c r="F4" s="34" t="s">
        <v>238</v>
      </c>
      <c r="G4" s="54">
        <f t="shared" ref="G4:G29" si="1">IF(OR(E4="", E4=0, F4="", F4=0), "", (E4-F4)/F4)</f>
        <v>-2.222222222222224E-2</v>
      </c>
      <c r="H4" s="34" t="s">
        <v>554</v>
      </c>
      <c r="I4" s="34" t="s">
        <v>800</v>
      </c>
      <c r="J4" s="54">
        <f t="shared" ref="J4:J29" si="2">IF(OR(H4="", H4=0, I4="", I4=0), "", (H4-I4)/I4)</f>
        <v>7.0336391437308868E-2</v>
      </c>
      <c r="K4" s="34" t="s">
        <v>1868</v>
      </c>
      <c r="L4" s="35" t="s">
        <v>1869</v>
      </c>
      <c r="M4" s="57">
        <f t="shared" ref="M4:M29" si="3">IF(OR(K4="", K4=0, L4="", L4=0), "", (K4-L4)/L4)</f>
        <v>-0.51550000000000007</v>
      </c>
    </row>
    <row r="5" spans="1:13" ht="19.5" customHeight="1" x14ac:dyDescent="0.25">
      <c r="A5" s="37" t="s">
        <v>21</v>
      </c>
      <c r="B5" s="34" t="s">
        <v>89</v>
      </c>
      <c r="C5" s="34" t="s">
        <v>89</v>
      </c>
      <c r="D5" s="54">
        <f t="shared" si="0"/>
        <v>0</v>
      </c>
      <c r="E5" s="34" t="s">
        <v>913</v>
      </c>
      <c r="F5" s="34" t="s">
        <v>558</v>
      </c>
      <c r="G5" s="54">
        <f t="shared" si="1"/>
        <v>-1.4492753623188259E-2</v>
      </c>
      <c r="H5" s="34" t="s">
        <v>1870</v>
      </c>
      <c r="I5" s="34" t="s">
        <v>1467</v>
      </c>
      <c r="J5" s="54">
        <f t="shared" si="2"/>
        <v>-0.1359223300970874</v>
      </c>
      <c r="K5" s="34" t="s">
        <v>1871</v>
      </c>
      <c r="L5" s="35" t="s">
        <v>1872</v>
      </c>
      <c r="M5" s="57">
        <f t="shared" si="3"/>
        <v>-0.15743891122796164</v>
      </c>
    </row>
    <row r="6" spans="1:13" ht="19.5" customHeight="1" x14ac:dyDescent="0.25">
      <c r="A6" s="59" t="s">
        <v>22</v>
      </c>
      <c r="B6" s="34" t="s">
        <v>74</v>
      </c>
      <c r="C6" s="34" t="s">
        <v>815</v>
      </c>
      <c r="D6" s="54">
        <f t="shared" si="0"/>
        <v>-0.25000000000000006</v>
      </c>
      <c r="E6" s="34" t="s">
        <v>704</v>
      </c>
      <c r="F6" s="34" t="s">
        <v>678</v>
      </c>
      <c r="G6" s="54">
        <f t="shared" si="1"/>
        <v>-7.5757575757575815E-2</v>
      </c>
      <c r="H6" s="34" t="s">
        <v>1221</v>
      </c>
      <c r="I6" s="34" t="s">
        <v>601</v>
      </c>
      <c r="J6" s="54">
        <f t="shared" si="2"/>
        <v>-4.7263681592039683E-2</v>
      </c>
      <c r="K6" s="34" t="s">
        <v>1873</v>
      </c>
      <c r="L6" s="35" t="s">
        <v>1874</v>
      </c>
      <c r="M6" s="57">
        <f t="shared" si="3"/>
        <v>-0.35559827006246991</v>
      </c>
    </row>
    <row r="7" spans="1:13" ht="19.5" customHeight="1" x14ac:dyDescent="0.25">
      <c r="A7" s="37" t="s">
        <v>23</v>
      </c>
      <c r="B7" s="34" t="s">
        <v>88</v>
      </c>
      <c r="C7" s="34" t="s">
        <v>89</v>
      </c>
      <c r="D7" s="54">
        <f t="shared" si="0"/>
        <v>-0.15384615384615388</v>
      </c>
      <c r="E7" s="34" t="s">
        <v>253</v>
      </c>
      <c r="F7" s="34" t="s">
        <v>399</v>
      </c>
      <c r="G7" s="54">
        <f t="shared" si="1"/>
        <v>-0.1875</v>
      </c>
      <c r="H7" s="34" t="s">
        <v>471</v>
      </c>
      <c r="I7" s="34" t="s">
        <v>84</v>
      </c>
      <c r="J7" s="54">
        <f t="shared" si="2"/>
        <v>-0.13719512195121944</v>
      </c>
      <c r="K7" s="34" t="s">
        <v>695</v>
      </c>
      <c r="L7" s="35" t="s">
        <v>1875</v>
      </c>
      <c r="M7" s="57">
        <f t="shared" si="3"/>
        <v>-0.58028169014084507</v>
      </c>
    </row>
    <row r="8" spans="1:13" ht="19.5" customHeight="1" x14ac:dyDescent="0.25">
      <c r="A8" s="59" t="s">
        <v>24</v>
      </c>
      <c r="B8" s="34" t="s">
        <v>815</v>
      </c>
      <c r="C8" s="34" t="s">
        <v>190</v>
      </c>
      <c r="D8" s="54">
        <f t="shared" si="0"/>
        <v>-0.11111111111111106</v>
      </c>
      <c r="E8" s="34" t="s">
        <v>1728</v>
      </c>
      <c r="F8" s="34" t="s">
        <v>208</v>
      </c>
      <c r="G8" s="54">
        <f t="shared" si="1"/>
        <v>-5.5555555555555601E-2</v>
      </c>
      <c r="H8" s="34" t="s">
        <v>1876</v>
      </c>
      <c r="I8" s="34" t="s">
        <v>1877</v>
      </c>
      <c r="J8" s="54">
        <f t="shared" si="2"/>
        <v>-0.32208157524613218</v>
      </c>
      <c r="K8" s="34" t="s">
        <v>1878</v>
      </c>
      <c r="L8" s="35" t="s">
        <v>1879</v>
      </c>
      <c r="M8" s="57">
        <f t="shared" si="3"/>
        <v>-0.50193050193050193</v>
      </c>
    </row>
    <row r="9" spans="1:13" ht="19.5" customHeight="1" x14ac:dyDescent="0.25">
      <c r="A9" s="37" t="s">
        <v>25</v>
      </c>
      <c r="B9" s="34" t="s">
        <v>190</v>
      </c>
      <c r="C9" s="34" t="s">
        <v>196</v>
      </c>
      <c r="D9" s="54">
        <f t="shared" si="0"/>
        <v>-5.2631578947368467E-2</v>
      </c>
      <c r="E9" s="34" t="s">
        <v>307</v>
      </c>
      <c r="F9" s="34" t="s">
        <v>783</v>
      </c>
      <c r="G9" s="54">
        <f t="shared" si="1"/>
        <v>-0.31874999999999998</v>
      </c>
      <c r="H9" s="34" t="s">
        <v>844</v>
      </c>
      <c r="I9" s="34" t="s">
        <v>1693</v>
      </c>
      <c r="J9" s="54">
        <f t="shared" si="2"/>
        <v>-0.11524163568773237</v>
      </c>
      <c r="K9" s="34" t="s">
        <v>1880</v>
      </c>
      <c r="L9" s="35" t="s">
        <v>1881</v>
      </c>
      <c r="M9" s="57">
        <f t="shared" si="3"/>
        <v>-0.52199266911029663</v>
      </c>
    </row>
    <row r="10" spans="1:13" ht="19.5" customHeight="1" x14ac:dyDescent="0.25">
      <c r="A10" s="59" t="s">
        <v>26</v>
      </c>
      <c r="B10" s="34" t="s">
        <v>350</v>
      </c>
      <c r="C10" s="34" t="s">
        <v>108</v>
      </c>
      <c r="D10" s="54">
        <f t="shared" si="0"/>
        <v>-0.10714285714285723</v>
      </c>
      <c r="E10" s="34" t="s">
        <v>1303</v>
      </c>
      <c r="F10" s="34" t="s">
        <v>1882</v>
      </c>
      <c r="G10" s="54">
        <f t="shared" si="1"/>
        <v>-0.19021739130434787</v>
      </c>
      <c r="H10" s="34" t="s">
        <v>1883</v>
      </c>
      <c r="I10" s="34" t="s">
        <v>1884</v>
      </c>
      <c r="J10" s="54">
        <f t="shared" si="2"/>
        <v>-0.46521035598705496</v>
      </c>
      <c r="K10" s="34" t="s">
        <v>1885</v>
      </c>
      <c r="L10" s="35" t="s">
        <v>1886</v>
      </c>
      <c r="M10" s="57">
        <f t="shared" si="3"/>
        <v>-0.39716885743174929</v>
      </c>
    </row>
    <row r="11" spans="1:13" ht="19.5" customHeight="1" x14ac:dyDescent="0.25">
      <c r="A11" s="37" t="s">
        <v>27</v>
      </c>
      <c r="B11" s="34" t="s">
        <v>520</v>
      </c>
      <c r="C11" s="34" t="s">
        <v>578</v>
      </c>
      <c r="D11" s="54">
        <f t="shared" si="0"/>
        <v>-7.5000000000000067E-2</v>
      </c>
      <c r="E11" s="34" t="s">
        <v>269</v>
      </c>
      <c r="F11" s="34" t="s">
        <v>572</v>
      </c>
      <c r="G11" s="54">
        <f t="shared" si="1"/>
        <v>-0.29559748427672955</v>
      </c>
      <c r="H11" s="34" t="s">
        <v>1887</v>
      </c>
      <c r="I11" s="34" t="s">
        <v>1888</v>
      </c>
      <c r="J11" s="54">
        <f t="shared" si="2"/>
        <v>-0.65667574931880113</v>
      </c>
      <c r="K11" s="34" t="s">
        <v>1889</v>
      </c>
      <c r="L11" s="35" t="s">
        <v>1890</v>
      </c>
      <c r="M11" s="57">
        <f t="shared" si="3"/>
        <v>-0.73006260905265319</v>
      </c>
    </row>
    <row r="12" spans="1:13" ht="19.5" customHeight="1" x14ac:dyDescent="0.25">
      <c r="A12" s="59" t="s">
        <v>28</v>
      </c>
      <c r="B12" s="34" t="s">
        <v>678</v>
      </c>
      <c r="C12" s="34" t="s">
        <v>325</v>
      </c>
      <c r="D12" s="54">
        <f t="shared" si="0"/>
        <v>-9.5890410958904049E-2</v>
      </c>
      <c r="E12" s="34" t="s">
        <v>1891</v>
      </c>
      <c r="F12" s="34" t="s">
        <v>1805</v>
      </c>
      <c r="G12" s="54">
        <f t="shared" si="1"/>
        <v>-0.18432203389830501</v>
      </c>
      <c r="H12" s="34" t="s">
        <v>1892</v>
      </c>
      <c r="I12" s="34" t="s">
        <v>1893</v>
      </c>
      <c r="J12" s="54">
        <f t="shared" si="2"/>
        <v>0.162406015037594</v>
      </c>
      <c r="K12" s="34" t="s">
        <v>1894</v>
      </c>
      <c r="L12" s="35" t="s">
        <v>1895</v>
      </c>
      <c r="M12" s="57">
        <f t="shared" si="3"/>
        <v>-0.3393440638993101</v>
      </c>
    </row>
    <row r="13" spans="1:13" ht="19.5" customHeight="1" x14ac:dyDescent="0.25">
      <c r="A13" s="37" t="s">
        <v>29</v>
      </c>
      <c r="B13" s="34" t="s">
        <v>238</v>
      </c>
      <c r="C13" s="34" t="s">
        <v>83</v>
      </c>
      <c r="D13" s="54">
        <f t="shared" si="0"/>
        <v>-8.1632653061224456E-2</v>
      </c>
      <c r="E13" s="34" t="s">
        <v>249</v>
      </c>
      <c r="F13" s="34" t="s">
        <v>1896</v>
      </c>
      <c r="G13" s="54">
        <f t="shared" si="1"/>
        <v>-0.35420393559928443</v>
      </c>
      <c r="H13" s="34" t="s">
        <v>1897</v>
      </c>
      <c r="I13" s="34" t="s">
        <v>1898</v>
      </c>
      <c r="J13" s="54">
        <f t="shared" si="2"/>
        <v>-0.31059092206679995</v>
      </c>
      <c r="K13" s="34" t="s">
        <v>1899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1900</v>
      </c>
      <c r="C14" s="34" t="s">
        <v>1901</v>
      </c>
      <c r="D14" s="54">
        <f t="shared" si="0"/>
        <v>-0.13259668508287292</v>
      </c>
      <c r="E14" s="34" t="s">
        <v>1381</v>
      </c>
      <c r="F14" s="34" t="s">
        <v>1902</v>
      </c>
      <c r="G14" s="54">
        <f t="shared" si="1"/>
        <v>-0.13833992094861666</v>
      </c>
      <c r="H14" s="34" t="s">
        <v>1903</v>
      </c>
      <c r="I14" s="34" t="s">
        <v>1904</v>
      </c>
      <c r="J14" s="54">
        <f t="shared" si="2"/>
        <v>-0.15201320132013202</v>
      </c>
      <c r="K14" s="34" t="s">
        <v>1905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346</v>
      </c>
      <c r="C15" s="34" t="s">
        <v>1906</v>
      </c>
      <c r="D15" s="54">
        <f t="shared" si="0"/>
        <v>-7.9831932773109224E-2</v>
      </c>
      <c r="E15" s="34" t="s">
        <v>1907</v>
      </c>
      <c r="F15" s="34" t="s">
        <v>1908</v>
      </c>
      <c r="G15" s="54">
        <f t="shared" si="1"/>
        <v>-0.10406504065040659</v>
      </c>
      <c r="H15" s="34" t="s">
        <v>1909</v>
      </c>
      <c r="I15" s="34" t="s">
        <v>1910</v>
      </c>
      <c r="J15" s="54">
        <f t="shared" si="2"/>
        <v>-0.53894685755884497</v>
      </c>
      <c r="K15" s="34" t="s">
        <v>1911</v>
      </c>
      <c r="L15" s="35" t="s">
        <v>1912</v>
      </c>
      <c r="M15" s="57">
        <f t="shared" si="3"/>
        <v>-0.30573770491803282</v>
      </c>
    </row>
    <row r="16" spans="1:13" ht="19.5" customHeight="1" x14ac:dyDescent="0.25">
      <c r="A16" s="59" t="s">
        <v>32</v>
      </c>
      <c r="B16" s="34" t="s">
        <v>424</v>
      </c>
      <c r="C16" s="34" t="s">
        <v>1522</v>
      </c>
      <c r="D16" s="54">
        <f t="shared" si="0"/>
        <v>-6.80272108843538E-3</v>
      </c>
      <c r="E16" s="34" t="s">
        <v>1907</v>
      </c>
      <c r="F16" s="34" t="s">
        <v>215</v>
      </c>
      <c r="G16" s="54">
        <f t="shared" si="1"/>
        <v>-0.30604534005037787</v>
      </c>
      <c r="H16" s="34" t="s">
        <v>1913</v>
      </c>
      <c r="I16" s="34" t="s">
        <v>1914</v>
      </c>
      <c r="J16" s="54">
        <f t="shared" si="2"/>
        <v>-0.31826309067688374</v>
      </c>
      <c r="K16" s="34" t="s">
        <v>1915</v>
      </c>
      <c r="L16" s="35" t="s">
        <v>1916</v>
      </c>
      <c r="M16" s="57">
        <f t="shared" si="3"/>
        <v>0.55860695316272335</v>
      </c>
    </row>
    <row r="17" spans="1:13" ht="19.5" customHeight="1" x14ac:dyDescent="0.25">
      <c r="A17" s="37" t="s">
        <v>33</v>
      </c>
      <c r="B17" s="34" t="s">
        <v>163</v>
      </c>
      <c r="C17" s="34" t="s">
        <v>563</v>
      </c>
      <c r="D17" s="54">
        <f t="shared" si="0"/>
        <v>-6.1728395061728447E-2</v>
      </c>
      <c r="E17" s="34" t="s">
        <v>860</v>
      </c>
      <c r="F17" s="34" t="s">
        <v>1630</v>
      </c>
      <c r="G17" s="54">
        <f t="shared" si="1"/>
        <v>-0.33400402414486918</v>
      </c>
      <c r="H17" s="34" t="s">
        <v>1917</v>
      </c>
      <c r="I17" s="34" t="s">
        <v>1918</v>
      </c>
      <c r="J17" s="54">
        <f t="shared" si="2"/>
        <v>-0.25808625336927227</v>
      </c>
      <c r="K17" s="34" t="s">
        <v>1919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1920</v>
      </c>
      <c r="C18" s="34" t="s">
        <v>549</v>
      </c>
      <c r="D18" s="54">
        <f t="shared" si="0"/>
        <v>-0.18803418803418795</v>
      </c>
      <c r="E18" s="34" t="s">
        <v>978</v>
      </c>
      <c r="F18" s="34" t="s">
        <v>1921</v>
      </c>
      <c r="G18" s="54">
        <f t="shared" si="1"/>
        <v>-0.34378320935175349</v>
      </c>
      <c r="H18" s="34" t="s">
        <v>1922</v>
      </c>
      <c r="I18" s="34" t="s">
        <v>1923</v>
      </c>
      <c r="J18" s="54">
        <f t="shared" si="2"/>
        <v>-0.50435650149650813</v>
      </c>
      <c r="K18" s="34" t="s">
        <v>1924</v>
      </c>
      <c r="L18" s="35" t="s">
        <v>1925</v>
      </c>
      <c r="M18" s="57">
        <f t="shared" si="3"/>
        <v>0.67928020731059569</v>
      </c>
    </row>
    <row r="19" spans="1:13" ht="18.75" customHeight="1" x14ac:dyDescent="0.25">
      <c r="A19" s="37" t="s">
        <v>35</v>
      </c>
      <c r="B19" s="34" t="s">
        <v>170</v>
      </c>
      <c r="C19" s="34" t="s">
        <v>368</v>
      </c>
      <c r="D19" s="54">
        <f t="shared" si="0"/>
        <v>-0.10752688172043019</v>
      </c>
      <c r="E19" s="34" t="s">
        <v>203</v>
      </c>
      <c r="F19" s="34" t="s">
        <v>916</v>
      </c>
      <c r="G19" s="54">
        <f t="shared" si="1"/>
        <v>-0.27560975609756089</v>
      </c>
      <c r="H19" s="34" t="s">
        <v>813</v>
      </c>
      <c r="I19" s="34" t="s">
        <v>1926</v>
      </c>
      <c r="J19" s="54">
        <f t="shared" si="2"/>
        <v>-0.40586245772266061</v>
      </c>
      <c r="K19" s="34" t="s">
        <v>1927</v>
      </c>
      <c r="L19" s="35" t="s">
        <v>1928</v>
      </c>
      <c r="M19" s="57">
        <f t="shared" si="3"/>
        <v>-0.82095605987445675</v>
      </c>
    </row>
    <row r="20" spans="1:13" ht="18.75" customHeight="1" x14ac:dyDescent="0.25">
      <c r="A20" s="59" t="s">
        <v>36</v>
      </c>
      <c r="B20" s="34" t="s">
        <v>190</v>
      </c>
      <c r="C20" s="34" t="s">
        <v>101</v>
      </c>
      <c r="D20" s="54">
        <f t="shared" si="0"/>
        <v>-0.18181818181818185</v>
      </c>
      <c r="E20" s="34" t="s">
        <v>1929</v>
      </c>
      <c r="F20" s="34" t="s">
        <v>1930</v>
      </c>
      <c r="G20" s="54">
        <f t="shared" si="1"/>
        <v>-0.83898305084745761</v>
      </c>
      <c r="H20" s="34" t="s">
        <v>1907</v>
      </c>
      <c r="I20" s="34" t="s">
        <v>1931</v>
      </c>
      <c r="J20" s="54">
        <f t="shared" si="2"/>
        <v>-0.76105810928013873</v>
      </c>
      <c r="K20" s="34" t="s">
        <v>1932</v>
      </c>
      <c r="L20" s="35" t="s">
        <v>1933</v>
      </c>
      <c r="M20" s="57">
        <f t="shared" si="3"/>
        <v>-0.25728155339805825</v>
      </c>
    </row>
    <row r="21" spans="1:13" ht="19.5" customHeight="1" x14ac:dyDescent="0.25">
      <c r="A21" s="37" t="s">
        <v>37</v>
      </c>
      <c r="B21" s="34" t="s">
        <v>875</v>
      </c>
      <c r="C21" s="34" t="s">
        <v>875</v>
      </c>
      <c r="D21" s="54">
        <f t="shared" si="0"/>
        <v>0</v>
      </c>
      <c r="E21" s="34" t="s">
        <v>518</v>
      </c>
      <c r="F21" s="34" t="s">
        <v>472</v>
      </c>
      <c r="G21" s="54">
        <f t="shared" si="1"/>
        <v>-9.3103448275862047E-2</v>
      </c>
      <c r="H21" s="34" t="s">
        <v>1934</v>
      </c>
      <c r="I21" s="34" t="s">
        <v>1935</v>
      </c>
      <c r="J21" s="54">
        <f t="shared" si="2"/>
        <v>0.6868365180467092</v>
      </c>
      <c r="K21" s="34" t="s">
        <v>1936</v>
      </c>
      <c r="L21" s="35" t="s">
        <v>1937</v>
      </c>
      <c r="M21" s="57">
        <f t="shared" si="3"/>
        <v>-0.13318502422956874</v>
      </c>
    </row>
    <row r="22" spans="1:13" ht="18.75" customHeight="1" x14ac:dyDescent="0.25">
      <c r="A22" s="59" t="s">
        <v>38</v>
      </c>
      <c r="B22" s="34" t="s">
        <v>557</v>
      </c>
      <c r="C22" s="34" t="s">
        <v>74</v>
      </c>
      <c r="D22" s="54">
        <f t="shared" si="0"/>
        <v>-0.1666666666666666</v>
      </c>
      <c r="E22" s="34" t="s">
        <v>228</v>
      </c>
      <c r="F22" s="34" t="s">
        <v>282</v>
      </c>
      <c r="G22" s="54">
        <f t="shared" si="1"/>
        <v>-0.1914893617021276</v>
      </c>
      <c r="H22" s="34" t="s">
        <v>187</v>
      </c>
      <c r="I22" s="34" t="s">
        <v>1170</v>
      </c>
      <c r="J22" s="54">
        <f t="shared" si="2"/>
        <v>-0.41971830985915487</v>
      </c>
      <c r="K22" s="34" t="s">
        <v>1938</v>
      </c>
      <c r="L22" s="35" t="s">
        <v>1939</v>
      </c>
      <c r="M22" s="57">
        <f t="shared" si="3"/>
        <v>-0.60765550239234456</v>
      </c>
    </row>
    <row r="23" spans="1:13" ht="18.75" customHeight="1" x14ac:dyDescent="0.25">
      <c r="A23" s="37" t="s">
        <v>39</v>
      </c>
      <c r="B23" s="34" t="s">
        <v>275</v>
      </c>
      <c r="C23" s="34" t="s">
        <v>288</v>
      </c>
      <c r="D23" s="54">
        <f t="shared" si="0"/>
        <v>-8.8235294117647134E-2</v>
      </c>
      <c r="E23" s="34" t="s">
        <v>1940</v>
      </c>
      <c r="F23" s="34" t="s">
        <v>1941</v>
      </c>
      <c r="G23" s="54">
        <f t="shared" si="1"/>
        <v>-0.49435665914221211</v>
      </c>
      <c r="H23" s="34" t="s">
        <v>1942</v>
      </c>
      <c r="I23" s="34" t="s">
        <v>1943</v>
      </c>
      <c r="J23" s="54">
        <f t="shared" si="2"/>
        <v>-0.41527196652719672</v>
      </c>
      <c r="K23" s="34" t="s">
        <v>1944</v>
      </c>
      <c r="L23" s="35" t="s">
        <v>1945</v>
      </c>
      <c r="M23" s="57">
        <f t="shared" si="3"/>
        <v>1.6654148783977112</v>
      </c>
    </row>
    <row r="24" spans="1:13" ht="18.75" customHeight="1" x14ac:dyDescent="0.25">
      <c r="A24" s="59" t="s">
        <v>40</v>
      </c>
      <c r="B24" s="34" t="s">
        <v>216</v>
      </c>
      <c r="C24" s="34" t="s">
        <v>108</v>
      </c>
      <c r="D24" s="54">
        <f t="shared" si="0"/>
        <v>-0.14285714285714296</v>
      </c>
      <c r="E24" s="34" t="s">
        <v>1332</v>
      </c>
      <c r="F24" s="34" t="s">
        <v>1946</v>
      </c>
      <c r="G24" s="54">
        <f t="shared" si="1"/>
        <v>-0.77938808373590984</v>
      </c>
      <c r="H24" s="34" t="s">
        <v>1947</v>
      </c>
      <c r="I24" s="34" t="s">
        <v>1948</v>
      </c>
      <c r="J24" s="54">
        <f t="shared" si="2"/>
        <v>-0.18796992481203006</v>
      </c>
      <c r="K24" s="34" t="s">
        <v>1949</v>
      </c>
      <c r="L24" s="35" t="s">
        <v>1950</v>
      </c>
      <c r="M24" s="57">
        <f t="shared" si="3"/>
        <v>-7.546687132258896E-2</v>
      </c>
    </row>
    <row r="25" spans="1:13" ht="18.75" customHeight="1" x14ac:dyDescent="0.25">
      <c r="A25" s="37" t="s">
        <v>41</v>
      </c>
      <c r="B25" s="34" t="s">
        <v>67</v>
      </c>
      <c r="C25" s="34" t="s">
        <v>557</v>
      </c>
      <c r="D25" s="54">
        <f t="shared" si="0"/>
        <v>-0.20000000000000004</v>
      </c>
      <c r="E25" s="34" t="s">
        <v>76</v>
      </c>
      <c r="F25" s="34" t="s">
        <v>563</v>
      </c>
      <c r="G25" s="54">
        <f t="shared" si="1"/>
        <v>-0.38271604938271608</v>
      </c>
      <c r="H25" s="34" t="s">
        <v>410</v>
      </c>
      <c r="I25" s="34" t="s">
        <v>1951</v>
      </c>
      <c r="J25" s="54">
        <f t="shared" si="2"/>
        <v>-0.12009803921568632</v>
      </c>
      <c r="K25" s="34" t="s">
        <v>1284</v>
      </c>
      <c r="L25" s="35" t="s">
        <v>920</v>
      </c>
      <c r="M25" s="57">
        <f t="shared" si="3"/>
        <v>-0.18997214484679667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190</v>
      </c>
      <c r="F26" s="34" t="s">
        <v>349</v>
      </c>
      <c r="G26" s="54">
        <f t="shared" si="1"/>
        <v>-0.14285714285714285</v>
      </c>
      <c r="H26" s="34" t="s">
        <v>445</v>
      </c>
      <c r="I26" s="34" t="s">
        <v>698</v>
      </c>
      <c r="J26" s="54">
        <f t="shared" si="2"/>
        <v>-0.28048780487804875</v>
      </c>
      <c r="K26" s="34" t="s">
        <v>973</v>
      </c>
      <c r="L26" s="35" t="s">
        <v>1952</v>
      </c>
      <c r="M26" s="57">
        <f t="shared" si="3"/>
        <v>-0.6503683858004019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349</v>
      </c>
      <c r="F27" s="34" t="s">
        <v>60</v>
      </c>
      <c r="G27" s="54">
        <f t="shared" si="1"/>
        <v>-0.22222222222222229</v>
      </c>
      <c r="H27" s="34" t="s">
        <v>567</v>
      </c>
      <c r="I27" s="34" t="s">
        <v>451</v>
      </c>
      <c r="J27" s="54">
        <f t="shared" si="2"/>
        <v>-0.45833333333333337</v>
      </c>
      <c r="K27" s="34" t="s">
        <v>1953</v>
      </c>
      <c r="L27" s="35" t="s">
        <v>1200</v>
      </c>
      <c r="M27" s="57">
        <f t="shared" si="3"/>
        <v>0.30747922437673131</v>
      </c>
    </row>
    <row r="28" spans="1:13" ht="18.75" customHeight="1" x14ac:dyDescent="0.25">
      <c r="A28" s="59" t="s">
        <v>44</v>
      </c>
      <c r="B28" s="34" t="s">
        <v>58</v>
      </c>
      <c r="C28" s="34" t="s">
        <v>59</v>
      </c>
      <c r="D28" s="54">
        <f t="shared" si="0"/>
        <v>-0.33333333333333331</v>
      </c>
      <c r="E28" s="34" t="s">
        <v>121</v>
      </c>
      <c r="F28" s="34" t="s">
        <v>288</v>
      </c>
      <c r="G28" s="54">
        <f t="shared" si="1"/>
        <v>2.9411764705882214E-2</v>
      </c>
      <c r="H28" s="34" t="s">
        <v>693</v>
      </c>
      <c r="I28" s="34" t="s">
        <v>213</v>
      </c>
      <c r="J28" s="54">
        <f t="shared" si="2"/>
        <v>-0.25654450261780104</v>
      </c>
      <c r="K28" s="34" t="s">
        <v>1954</v>
      </c>
      <c r="L28" s="35" t="s">
        <v>1955</v>
      </c>
      <c r="M28" s="57">
        <f t="shared" si="3"/>
        <v>-9.5684803001876137E-2</v>
      </c>
    </row>
    <row r="29" spans="1:13" x14ac:dyDescent="0.25">
      <c r="A29" s="37" t="s">
        <v>45</v>
      </c>
      <c r="B29" s="34" t="s">
        <v>1956</v>
      </c>
      <c r="C29" s="34" t="s">
        <v>1957</v>
      </c>
      <c r="D29" s="54">
        <f t="shared" si="0"/>
        <v>-0.14439024390243907</v>
      </c>
      <c r="E29" s="34" t="s">
        <v>1958</v>
      </c>
      <c r="F29" s="34" t="s">
        <v>1959</v>
      </c>
      <c r="G29" s="54">
        <f t="shared" si="1"/>
        <v>-0.36208955223880596</v>
      </c>
      <c r="H29" s="34" t="s">
        <v>1960</v>
      </c>
      <c r="I29" s="34" t="s">
        <v>1961</v>
      </c>
      <c r="J29" s="54">
        <f t="shared" si="2"/>
        <v>-0.20027768136063867</v>
      </c>
      <c r="K29" s="34" t="s">
        <v>1962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520</v>
      </c>
      <c r="C30" s="63" t="s">
        <v>61</v>
      </c>
      <c r="D30" s="64"/>
      <c r="E30" s="63" t="s">
        <v>1508</v>
      </c>
      <c r="F30" s="63" t="s">
        <v>407</v>
      </c>
      <c r="G30" s="64"/>
      <c r="H30" s="63" t="s">
        <v>1963</v>
      </c>
      <c r="I30" s="63" t="s">
        <v>1964</v>
      </c>
      <c r="J30" s="64"/>
      <c r="K30" s="63" t="s">
        <v>1965</v>
      </c>
      <c r="L30" s="63" t="s">
        <v>1966</v>
      </c>
      <c r="M30" s="65"/>
    </row>
    <row r="31" spans="1:13" x14ac:dyDescent="0.25">
      <c r="A31" s="62" t="s">
        <v>47</v>
      </c>
      <c r="B31" s="63" t="s">
        <v>1967</v>
      </c>
      <c r="C31" s="63" t="s">
        <v>1968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1969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1"/>
  <sheetViews>
    <sheetView topLeftCell="A7" workbookViewId="0">
      <selection activeCell="C37" sqref="C37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/>
      <c r="C4" s="34"/>
      <c r="D4" s="54" t="str">
        <f t="shared" ref="D4:D29" si="0">IF(OR(B4="", B4=0, C4="", C4=0), "", (B4-C4)/C4)</f>
        <v/>
      </c>
      <c r="E4" s="34"/>
      <c r="F4" s="34"/>
      <c r="G4" s="54" t="str">
        <f t="shared" ref="G4:G29" si="1">IF(OR(E4="", E4=0, F4="", F4=0), "", (E4-F4)/F4)</f>
        <v/>
      </c>
      <c r="H4" s="34"/>
      <c r="I4" s="34"/>
      <c r="J4" s="54" t="str">
        <f t="shared" ref="J4:J29" si="2">IF(OR(H4="", H4=0, I4="", I4=0), "", (H4-I4)/I4)</f>
        <v/>
      </c>
      <c r="K4" s="34"/>
      <c r="L4" s="35"/>
      <c r="M4" s="57" t="str">
        <f t="shared" ref="M4:M29" si="3">IF(OR(K4="", K4=0, L4="", L4=0), "", (K4-L4)/L4)</f>
        <v/>
      </c>
    </row>
    <row r="5" spans="1:13" ht="19.5" customHeight="1" x14ac:dyDescent="0.25">
      <c r="A5" s="37" t="s">
        <v>21</v>
      </c>
      <c r="B5" s="34"/>
      <c r="C5" s="34"/>
      <c r="D5" s="54" t="str">
        <f t="shared" si="0"/>
        <v/>
      </c>
      <c r="E5" s="34"/>
      <c r="F5" s="34"/>
      <c r="G5" s="54" t="str">
        <f t="shared" si="1"/>
        <v/>
      </c>
      <c r="H5" s="34"/>
      <c r="I5" s="34"/>
      <c r="J5" s="54" t="str">
        <f t="shared" si="2"/>
        <v/>
      </c>
      <c r="K5" s="34"/>
      <c r="L5" s="35"/>
      <c r="M5" s="57" t="str">
        <f t="shared" si="3"/>
        <v/>
      </c>
    </row>
    <row r="6" spans="1:13" ht="19.5" customHeight="1" x14ac:dyDescent="0.25">
      <c r="A6" s="59" t="s">
        <v>22</v>
      </c>
      <c r="B6" s="34"/>
      <c r="C6" s="34"/>
      <c r="D6" s="54" t="str">
        <f t="shared" si="0"/>
        <v/>
      </c>
      <c r="E6" s="34"/>
      <c r="F6" s="34"/>
      <c r="G6" s="54" t="str">
        <f t="shared" si="1"/>
        <v/>
      </c>
      <c r="H6" s="34"/>
      <c r="I6" s="34"/>
      <c r="J6" s="54" t="str">
        <f t="shared" si="2"/>
        <v/>
      </c>
      <c r="K6" s="34"/>
      <c r="L6" s="35"/>
      <c r="M6" s="57" t="str">
        <f t="shared" si="3"/>
        <v/>
      </c>
    </row>
    <row r="7" spans="1:13" ht="19.5" customHeight="1" x14ac:dyDescent="0.25">
      <c r="A7" s="37" t="s">
        <v>23</v>
      </c>
      <c r="B7" s="34"/>
      <c r="C7" s="34"/>
      <c r="D7" s="54" t="str">
        <f t="shared" si="0"/>
        <v/>
      </c>
      <c r="E7" s="34"/>
      <c r="F7" s="34"/>
      <c r="G7" s="54" t="str">
        <f t="shared" si="1"/>
        <v/>
      </c>
      <c r="H7" s="34"/>
      <c r="I7" s="34"/>
      <c r="J7" s="54" t="str">
        <f t="shared" si="2"/>
        <v/>
      </c>
      <c r="K7" s="34"/>
      <c r="L7" s="35"/>
      <c r="M7" s="57" t="str">
        <f t="shared" si="3"/>
        <v/>
      </c>
    </row>
    <row r="8" spans="1:13" ht="19.5" customHeight="1" x14ac:dyDescent="0.25">
      <c r="A8" s="59" t="s">
        <v>24</v>
      </c>
      <c r="B8" s="34"/>
      <c r="C8" s="34"/>
      <c r="D8" s="54" t="str">
        <f t="shared" si="0"/>
        <v/>
      </c>
      <c r="E8" s="34"/>
      <c r="F8" s="34"/>
      <c r="G8" s="54" t="str">
        <f t="shared" si="1"/>
        <v/>
      </c>
      <c r="H8" s="34"/>
      <c r="I8" s="34"/>
      <c r="J8" s="54" t="str">
        <f t="shared" si="2"/>
        <v/>
      </c>
      <c r="K8" s="34"/>
      <c r="L8" s="35"/>
      <c r="M8" s="57" t="str">
        <f t="shared" si="3"/>
        <v/>
      </c>
    </row>
    <row r="9" spans="1:13" ht="19.5" customHeight="1" x14ac:dyDescent="0.25">
      <c r="A9" s="37" t="s">
        <v>25</v>
      </c>
      <c r="B9" s="34"/>
      <c r="C9" s="34"/>
      <c r="D9" s="54" t="str">
        <f t="shared" si="0"/>
        <v/>
      </c>
      <c r="E9" s="34"/>
      <c r="F9" s="34"/>
      <c r="G9" s="54" t="str">
        <f t="shared" si="1"/>
        <v/>
      </c>
      <c r="H9" s="34"/>
      <c r="I9" s="34"/>
      <c r="J9" s="54" t="str">
        <f t="shared" si="2"/>
        <v/>
      </c>
      <c r="K9" s="34"/>
      <c r="L9" s="35"/>
      <c r="M9" s="57" t="str">
        <f t="shared" si="3"/>
        <v/>
      </c>
    </row>
    <row r="10" spans="1:13" ht="19.5" customHeight="1" x14ac:dyDescent="0.25">
      <c r="A10" s="59" t="s">
        <v>26</v>
      </c>
      <c r="B10" s="34"/>
      <c r="C10" s="34"/>
      <c r="D10" s="54" t="str">
        <f t="shared" si="0"/>
        <v/>
      </c>
      <c r="E10" s="34"/>
      <c r="F10" s="34"/>
      <c r="G10" s="54" t="str">
        <f t="shared" si="1"/>
        <v/>
      </c>
      <c r="H10" s="34"/>
      <c r="I10" s="34"/>
      <c r="J10" s="54" t="str">
        <f t="shared" si="2"/>
        <v/>
      </c>
      <c r="K10" s="34"/>
      <c r="L10" s="35"/>
      <c r="M10" s="57" t="str">
        <f t="shared" si="3"/>
        <v/>
      </c>
    </row>
    <row r="11" spans="1:13" ht="19.5" customHeight="1" x14ac:dyDescent="0.25">
      <c r="A11" s="37" t="s">
        <v>27</v>
      </c>
      <c r="B11" s="34"/>
      <c r="C11" s="34"/>
      <c r="D11" s="54" t="str">
        <f t="shared" si="0"/>
        <v/>
      </c>
      <c r="E11" s="34"/>
      <c r="F11" s="34"/>
      <c r="G11" s="54" t="str">
        <f t="shared" si="1"/>
        <v/>
      </c>
      <c r="H11" s="34"/>
      <c r="I11" s="34"/>
      <c r="J11" s="54" t="str">
        <f t="shared" si="2"/>
        <v/>
      </c>
      <c r="K11" s="34"/>
      <c r="L11" s="35"/>
      <c r="M11" s="57" t="str">
        <f t="shared" si="3"/>
        <v/>
      </c>
    </row>
    <row r="12" spans="1:13" ht="19.5" customHeight="1" x14ac:dyDescent="0.25">
      <c r="A12" s="59" t="s">
        <v>28</v>
      </c>
      <c r="B12" s="34"/>
      <c r="C12" s="34"/>
      <c r="D12" s="54" t="str">
        <f t="shared" si="0"/>
        <v/>
      </c>
      <c r="E12" s="34"/>
      <c r="F12" s="34"/>
      <c r="G12" s="54" t="str">
        <f t="shared" si="1"/>
        <v/>
      </c>
      <c r="H12" s="34"/>
      <c r="I12" s="34"/>
      <c r="J12" s="54" t="str">
        <f t="shared" si="2"/>
        <v/>
      </c>
      <c r="K12" s="34"/>
      <c r="L12" s="35"/>
      <c r="M12" s="57" t="str">
        <f t="shared" si="3"/>
        <v/>
      </c>
    </row>
    <row r="13" spans="1:13" ht="19.5" customHeight="1" x14ac:dyDescent="0.25">
      <c r="A13" s="37" t="s">
        <v>29</v>
      </c>
      <c r="B13" s="34"/>
      <c r="C13" s="34"/>
      <c r="D13" s="54" t="str">
        <f t="shared" si="0"/>
        <v/>
      </c>
      <c r="E13" s="34"/>
      <c r="F13" s="34"/>
      <c r="G13" s="54" t="str">
        <f t="shared" si="1"/>
        <v/>
      </c>
      <c r="H13" s="34"/>
      <c r="I13" s="34"/>
      <c r="J13" s="54" t="str">
        <f t="shared" si="2"/>
        <v/>
      </c>
      <c r="K13" s="34"/>
      <c r="L13" s="35"/>
      <c r="M13" s="57" t="str">
        <f t="shared" si="3"/>
        <v/>
      </c>
    </row>
    <row r="14" spans="1:13" ht="19.5" customHeight="1" x14ac:dyDescent="0.25">
      <c r="A14" s="59" t="s">
        <v>30</v>
      </c>
      <c r="B14" s="34"/>
      <c r="C14" s="34"/>
      <c r="D14" s="54" t="str">
        <f t="shared" si="0"/>
        <v/>
      </c>
      <c r="E14" s="34"/>
      <c r="F14" s="34"/>
      <c r="G14" s="54" t="str">
        <f t="shared" si="1"/>
        <v/>
      </c>
      <c r="H14" s="34"/>
      <c r="I14" s="34"/>
      <c r="J14" s="54" t="str">
        <f t="shared" si="2"/>
        <v/>
      </c>
      <c r="K14" s="34"/>
      <c r="L14" s="35"/>
      <c r="M14" s="57" t="str">
        <f t="shared" si="3"/>
        <v/>
      </c>
    </row>
    <row r="15" spans="1:13" ht="19.5" customHeight="1" x14ac:dyDescent="0.25">
      <c r="A15" s="37" t="s">
        <v>31</v>
      </c>
      <c r="B15" s="34"/>
      <c r="C15" s="34"/>
      <c r="D15" s="54" t="str">
        <f t="shared" si="0"/>
        <v/>
      </c>
      <c r="E15" s="34"/>
      <c r="F15" s="34"/>
      <c r="G15" s="54" t="str">
        <f t="shared" si="1"/>
        <v/>
      </c>
      <c r="H15" s="34"/>
      <c r="I15" s="34"/>
      <c r="J15" s="54" t="str">
        <f t="shared" si="2"/>
        <v/>
      </c>
      <c r="K15" s="34"/>
      <c r="L15" s="35"/>
      <c r="M15" s="57" t="str">
        <f t="shared" si="3"/>
        <v/>
      </c>
    </row>
    <row r="16" spans="1:13" ht="19.5" customHeight="1" x14ac:dyDescent="0.25">
      <c r="A16" s="59" t="s">
        <v>32</v>
      </c>
      <c r="B16" s="34"/>
      <c r="C16" s="34"/>
      <c r="D16" s="54" t="str">
        <f t="shared" si="0"/>
        <v/>
      </c>
      <c r="E16" s="34"/>
      <c r="F16" s="34"/>
      <c r="G16" s="54" t="str">
        <f t="shared" si="1"/>
        <v/>
      </c>
      <c r="H16" s="34"/>
      <c r="I16" s="34"/>
      <c r="J16" s="54" t="str">
        <f t="shared" si="2"/>
        <v/>
      </c>
      <c r="K16" s="34"/>
      <c r="L16" s="35"/>
      <c r="M16" s="57" t="str">
        <f t="shared" si="3"/>
        <v/>
      </c>
    </row>
    <row r="17" spans="1:13" ht="19.5" customHeight="1" x14ac:dyDescent="0.25">
      <c r="A17" s="37" t="s">
        <v>33</v>
      </c>
      <c r="B17" s="34"/>
      <c r="C17" s="34"/>
      <c r="D17" s="54" t="str">
        <f t="shared" si="0"/>
        <v/>
      </c>
      <c r="E17" s="34"/>
      <c r="F17" s="34"/>
      <c r="G17" s="54" t="str">
        <f t="shared" si="1"/>
        <v/>
      </c>
      <c r="H17" s="34"/>
      <c r="I17" s="34"/>
      <c r="J17" s="54" t="str">
        <f t="shared" si="2"/>
        <v/>
      </c>
      <c r="K17" s="34"/>
      <c r="L17" s="35"/>
      <c r="M17" s="57" t="str">
        <f t="shared" si="3"/>
        <v/>
      </c>
    </row>
    <row r="18" spans="1:13" ht="18.75" customHeight="1" x14ac:dyDescent="0.25">
      <c r="A18" s="59" t="s">
        <v>34</v>
      </c>
      <c r="B18" s="34"/>
      <c r="C18" s="34"/>
      <c r="D18" s="54" t="str">
        <f t="shared" si="0"/>
        <v/>
      </c>
      <c r="E18" s="34"/>
      <c r="F18" s="34"/>
      <c r="G18" s="54" t="str">
        <f t="shared" si="1"/>
        <v/>
      </c>
      <c r="H18" s="34"/>
      <c r="I18" s="34"/>
      <c r="J18" s="54" t="str">
        <f t="shared" si="2"/>
        <v/>
      </c>
      <c r="K18" s="34"/>
      <c r="L18" s="35"/>
      <c r="M18" s="57" t="str">
        <f t="shared" si="3"/>
        <v/>
      </c>
    </row>
    <row r="19" spans="1:13" ht="18.75" customHeight="1" x14ac:dyDescent="0.25">
      <c r="A19" s="37" t="s">
        <v>35</v>
      </c>
      <c r="B19" s="34"/>
      <c r="C19" s="34"/>
      <c r="D19" s="54" t="str">
        <f t="shared" si="0"/>
        <v/>
      </c>
      <c r="E19" s="34"/>
      <c r="F19" s="34"/>
      <c r="G19" s="54" t="str">
        <f t="shared" si="1"/>
        <v/>
      </c>
      <c r="H19" s="34"/>
      <c r="I19" s="34"/>
      <c r="J19" s="54" t="str">
        <f t="shared" si="2"/>
        <v/>
      </c>
      <c r="K19" s="34"/>
      <c r="L19" s="35"/>
      <c r="M19" s="57" t="str">
        <f t="shared" si="3"/>
        <v/>
      </c>
    </row>
    <row r="20" spans="1:13" ht="18.75" customHeight="1" x14ac:dyDescent="0.25">
      <c r="A20" s="59" t="s">
        <v>36</v>
      </c>
      <c r="B20" s="34"/>
      <c r="C20" s="34"/>
      <c r="D20" s="54" t="str">
        <f t="shared" si="0"/>
        <v/>
      </c>
      <c r="E20" s="34"/>
      <c r="F20" s="34"/>
      <c r="G20" s="54" t="str">
        <f t="shared" si="1"/>
        <v/>
      </c>
      <c r="H20" s="34"/>
      <c r="I20" s="34"/>
      <c r="J20" s="54" t="str">
        <f t="shared" si="2"/>
        <v/>
      </c>
      <c r="K20" s="34"/>
      <c r="L20" s="35"/>
      <c r="M20" s="57" t="str">
        <f t="shared" si="3"/>
        <v/>
      </c>
    </row>
    <row r="21" spans="1:13" ht="19.5" customHeight="1" x14ac:dyDescent="0.25">
      <c r="A21" s="37" t="s">
        <v>37</v>
      </c>
      <c r="B21" s="34"/>
      <c r="C21" s="34"/>
      <c r="D21" s="54" t="str">
        <f t="shared" si="0"/>
        <v/>
      </c>
      <c r="E21" s="34"/>
      <c r="F21" s="34"/>
      <c r="G21" s="54" t="str">
        <f t="shared" si="1"/>
        <v/>
      </c>
      <c r="H21" s="34"/>
      <c r="I21" s="34"/>
      <c r="J21" s="54" t="str">
        <f t="shared" si="2"/>
        <v/>
      </c>
      <c r="K21" s="34"/>
      <c r="L21" s="35"/>
      <c r="M21" s="57" t="str">
        <f t="shared" si="3"/>
        <v/>
      </c>
    </row>
    <row r="22" spans="1:13" ht="18.75" customHeight="1" x14ac:dyDescent="0.25">
      <c r="A22" s="59" t="s">
        <v>38</v>
      </c>
      <c r="B22" s="34"/>
      <c r="C22" s="34"/>
      <c r="D22" s="54" t="str">
        <f t="shared" si="0"/>
        <v/>
      </c>
      <c r="E22" s="34"/>
      <c r="F22" s="34"/>
      <c r="G22" s="54" t="str">
        <f t="shared" si="1"/>
        <v/>
      </c>
      <c r="H22" s="34"/>
      <c r="I22" s="34"/>
      <c r="J22" s="54" t="str">
        <f t="shared" si="2"/>
        <v/>
      </c>
      <c r="K22" s="34"/>
      <c r="L22" s="35"/>
      <c r="M22" s="57" t="str">
        <f t="shared" si="3"/>
        <v/>
      </c>
    </row>
    <row r="23" spans="1:13" ht="18.75" customHeight="1" x14ac:dyDescent="0.25">
      <c r="A23" s="37" t="s">
        <v>39</v>
      </c>
      <c r="B23" s="34"/>
      <c r="C23" s="34"/>
      <c r="D23" s="54" t="str">
        <f t="shared" si="0"/>
        <v/>
      </c>
      <c r="E23" s="34"/>
      <c r="F23" s="34"/>
      <c r="G23" s="54" t="str">
        <f t="shared" si="1"/>
        <v/>
      </c>
      <c r="H23" s="34"/>
      <c r="I23" s="34"/>
      <c r="J23" s="54" t="str">
        <f t="shared" si="2"/>
        <v/>
      </c>
      <c r="K23" s="34"/>
      <c r="L23" s="35"/>
      <c r="M23" s="57" t="str">
        <f t="shared" si="3"/>
        <v/>
      </c>
    </row>
    <row r="24" spans="1:13" ht="18.75" customHeight="1" x14ac:dyDescent="0.25">
      <c r="A24" s="59" t="s">
        <v>40</v>
      </c>
      <c r="B24" s="34"/>
      <c r="C24" s="34"/>
      <c r="D24" s="54" t="str">
        <f t="shared" si="0"/>
        <v/>
      </c>
      <c r="E24" s="34"/>
      <c r="F24" s="34"/>
      <c r="G24" s="54" t="str">
        <f t="shared" si="1"/>
        <v/>
      </c>
      <c r="H24" s="34"/>
      <c r="I24" s="34"/>
      <c r="J24" s="54" t="str">
        <f t="shared" si="2"/>
        <v/>
      </c>
      <c r="K24" s="34"/>
      <c r="L24" s="35"/>
      <c r="M24" s="57" t="str">
        <f t="shared" si="3"/>
        <v/>
      </c>
    </row>
    <row r="25" spans="1:13" ht="18.75" customHeight="1" x14ac:dyDescent="0.25">
      <c r="A25" s="37" t="s">
        <v>41</v>
      </c>
      <c r="B25" s="34"/>
      <c r="C25" s="34"/>
      <c r="D25" s="54" t="str">
        <f t="shared" si="0"/>
        <v/>
      </c>
      <c r="E25" s="34"/>
      <c r="F25" s="34"/>
      <c r="G25" s="54" t="str">
        <f t="shared" si="1"/>
        <v/>
      </c>
      <c r="H25" s="34"/>
      <c r="I25" s="34"/>
      <c r="J25" s="54" t="str">
        <f t="shared" si="2"/>
        <v/>
      </c>
      <c r="K25" s="34"/>
      <c r="L25" s="35"/>
      <c r="M25" s="57" t="str">
        <f t="shared" si="3"/>
        <v/>
      </c>
    </row>
    <row r="26" spans="1:13" ht="18.75" customHeight="1" x14ac:dyDescent="0.25">
      <c r="A26" s="59" t="s">
        <v>42</v>
      </c>
      <c r="B26" s="34"/>
      <c r="C26" s="34"/>
      <c r="D26" s="54" t="str">
        <f t="shared" si="0"/>
        <v/>
      </c>
      <c r="E26" s="34"/>
      <c r="F26" s="34"/>
      <c r="G26" s="54" t="str">
        <f t="shared" si="1"/>
        <v/>
      </c>
      <c r="H26" s="34"/>
      <c r="I26" s="34"/>
      <c r="J26" s="54" t="str">
        <f t="shared" si="2"/>
        <v/>
      </c>
      <c r="K26" s="34"/>
      <c r="L26" s="35"/>
      <c r="M26" s="57" t="str">
        <f t="shared" si="3"/>
        <v/>
      </c>
    </row>
    <row r="27" spans="1:13" ht="18.75" customHeight="1" x14ac:dyDescent="0.25">
      <c r="A27" s="37" t="s">
        <v>43</v>
      </c>
      <c r="B27" s="34"/>
      <c r="C27" s="34"/>
      <c r="D27" s="54" t="str">
        <f t="shared" si="0"/>
        <v/>
      </c>
      <c r="E27" s="34"/>
      <c r="F27" s="34"/>
      <c r="G27" s="54" t="str">
        <f t="shared" si="1"/>
        <v/>
      </c>
      <c r="H27" s="34"/>
      <c r="I27" s="34"/>
      <c r="J27" s="54" t="str">
        <f t="shared" si="2"/>
        <v/>
      </c>
      <c r="K27" s="34"/>
      <c r="L27" s="35"/>
      <c r="M27" s="57" t="str">
        <f t="shared" si="3"/>
        <v/>
      </c>
    </row>
    <row r="28" spans="1:13" ht="18.75" customHeight="1" x14ac:dyDescent="0.25">
      <c r="A28" s="59" t="s">
        <v>44</v>
      </c>
      <c r="B28" s="34"/>
      <c r="C28" s="34"/>
      <c r="D28" s="54" t="str">
        <f t="shared" si="0"/>
        <v/>
      </c>
      <c r="E28" s="34"/>
      <c r="F28" s="34"/>
      <c r="G28" s="54" t="str">
        <f t="shared" si="1"/>
        <v/>
      </c>
      <c r="H28" s="34"/>
      <c r="I28" s="34"/>
      <c r="J28" s="54" t="str">
        <f t="shared" si="2"/>
        <v/>
      </c>
      <c r="K28" s="34"/>
      <c r="L28" s="35"/>
      <c r="M28" s="57" t="str">
        <f t="shared" si="3"/>
        <v/>
      </c>
    </row>
    <row r="29" spans="1:13" x14ac:dyDescent="0.25">
      <c r="A29" s="37" t="s">
        <v>45</v>
      </c>
      <c r="B29" s="34"/>
      <c r="C29" s="34"/>
      <c r="D29" s="54" t="str">
        <f t="shared" si="0"/>
        <v/>
      </c>
      <c r="E29" s="34"/>
      <c r="F29" s="34"/>
      <c r="G29" s="54" t="str">
        <f t="shared" si="1"/>
        <v/>
      </c>
      <c r="H29" s="34"/>
      <c r="I29" s="34"/>
      <c r="J29" s="54" t="str">
        <f t="shared" si="2"/>
        <v/>
      </c>
      <c r="K29" s="34"/>
      <c r="L29" s="35"/>
      <c r="M29" s="57" t="str">
        <f t="shared" si="3"/>
        <v/>
      </c>
    </row>
    <row r="30" spans="1:13" x14ac:dyDescent="0.25">
      <c r="A30" s="62" t="s">
        <v>46</v>
      </c>
      <c r="B30" s="63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5"/>
    </row>
    <row r="31" spans="1:13" x14ac:dyDescent="0.25">
      <c r="A31" s="62" t="s">
        <v>47</v>
      </c>
      <c r="B31" s="63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5"/>
    </row>
  </sheetData>
  <mergeCells count="4">
    <mergeCell ref="B1:C1"/>
    <mergeCell ref="E1:F1"/>
    <mergeCell ref="K1:L1"/>
    <mergeCell ref="H1:I1"/>
  </mergeCells>
  <conditionalFormatting sqref="B3:M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66</v>
      </c>
      <c r="D4" s="54">
        <f t="shared" ref="D4:D29" si="0">IF(OR(B4="", B4=0, C4="", C4=0), "", (B4-C4)/C4)</f>
        <v>-0.14285714285714296</v>
      </c>
      <c r="E4" s="34" t="s">
        <v>76</v>
      </c>
      <c r="F4" s="34" t="s">
        <v>238</v>
      </c>
      <c r="G4" s="54">
        <f t="shared" ref="G4:G29" si="1">IF(OR(E4="", E4=0, F4="", F4=0), "", (E4-F4)/F4)</f>
        <v>0.11111111111111108</v>
      </c>
      <c r="H4" s="34" t="s">
        <v>1199</v>
      </c>
      <c r="I4" s="34" t="s">
        <v>1678</v>
      </c>
      <c r="J4" s="54">
        <f t="shared" ref="J4:J29" si="2">IF(OR(H4="", H4=0, I4="", I4=0), "", (H4-I4)/I4)</f>
        <v>0.11612903225806448</v>
      </c>
      <c r="K4" s="34" t="s">
        <v>1002</v>
      </c>
      <c r="L4" s="35" t="s">
        <v>1970</v>
      </c>
      <c r="M4" s="57">
        <f t="shared" ref="M4:M29" si="3">IF(OR(K4="", K4=0, L4="", L4=0), "", (K4-L4)/L4)</f>
        <v>-0.49763779527559054</v>
      </c>
    </row>
    <row r="5" spans="1:13" ht="19.5" customHeight="1" x14ac:dyDescent="0.25">
      <c r="A5" s="37" t="s">
        <v>21</v>
      </c>
      <c r="B5" s="34" t="s">
        <v>67</v>
      </c>
      <c r="C5" s="34" t="s">
        <v>74</v>
      </c>
      <c r="D5" s="54">
        <f t="shared" si="0"/>
        <v>-0.33333333333333331</v>
      </c>
      <c r="E5" s="34" t="s">
        <v>77</v>
      </c>
      <c r="F5" s="34" t="s">
        <v>465</v>
      </c>
      <c r="G5" s="54">
        <f t="shared" si="1"/>
        <v>-0.10769230769230778</v>
      </c>
      <c r="H5" s="34" t="s">
        <v>938</v>
      </c>
      <c r="I5" s="34" t="s">
        <v>1485</v>
      </c>
      <c r="J5" s="54">
        <f t="shared" si="2"/>
        <v>-0.10040983606557381</v>
      </c>
      <c r="K5" s="34" t="s">
        <v>1971</v>
      </c>
      <c r="L5" s="35" t="s">
        <v>1972</v>
      </c>
      <c r="M5" s="57">
        <f t="shared" si="3"/>
        <v>-0.12173629242819844</v>
      </c>
    </row>
    <row r="6" spans="1:13" ht="19.5" customHeight="1" x14ac:dyDescent="0.25">
      <c r="A6" s="59" t="s">
        <v>22</v>
      </c>
      <c r="B6" s="34" t="s">
        <v>74</v>
      </c>
      <c r="C6" s="34" t="s">
        <v>246</v>
      </c>
      <c r="D6" s="54">
        <f t="shared" si="0"/>
        <v>-0.2</v>
      </c>
      <c r="E6" s="34" t="s">
        <v>704</v>
      </c>
      <c r="F6" s="34" t="s">
        <v>77</v>
      </c>
      <c r="G6" s="54">
        <f t="shared" si="1"/>
        <v>5.1724137931034531E-2</v>
      </c>
      <c r="H6" s="34" t="s">
        <v>71</v>
      </c>
      <c r="I6" s="34" t="s">
        <v>308</v>
      </c>
      <c r="J6" s="54">
        <f t="shared" si="2"/>
        <v>-7.8740157480315619E-3</v>
      </c>
      <c r="K6" s="34" t="s">
        <v>1973</v>
      </c>
      <c r="L6" s="35" t="s">
        <v>1974</v>
      </c>
      <c r="M6" s="57">
        <f t="shared" si="3"/>
        <v>-0.3280933062880324</v>
      </c>
    </row>
    <row r="7" spans="1:13" ht="19.5" customHeight="1" x14ac:dyDescent="0.25">
      <c r="A7" s="37" t="s">
        <v>23</v>
      </c>
      <c r="B7" s="34" t="s">
        <v>88</v>
      </c>
      <c r="C7" s="34" t="s">
        <v>88</v>
      </c>
      <c r="D7" s="54">
        <f t="shared" si="0"/>
        <v>0</v>
      </c>
      <c r="E7" s="34" t="s">
        <v>253</v>
      </c>
      <c r="F7" s="34" t="s">
        <v>704</v>
      </c>
      <c r="G7" s="54">
        <f t="shared" si="1"/>
        <v>-0.14754098360655732</v>
      </c>
      <c r="H7" s="34" t="s">
        <v>533</v>
      </c>
      <c r="I7" s="34" t="s">
        <v>733</v>
      </c>
      <c r="J7" s="54">
        <f t="shared" si="2"/>
        <v>-7.3717948717948706E-2</v>
      </c>
      <c r="K7" s="34" t="s">
        <v>1975</v>
      </c>
      <c r="L7" s="35" t="s">
        <v>939</v>
      </c>
      <c r="M7" s="57">
        <f t="shared" si="3"/>
        <v>-0.48237791932059454</v>
      </c>
    </row>
    <row r="8" spans="1:13" ht="19.5" customHeight="1" x14ac:dyDescent="0.25">
      <c r="A8" s="59" t="s">
        <v>24</v>
      </c>
      <c r="B8" s="34" t="s">
        <v>246</v>
      </c>
      <c r="C8" s="34" t="s">
        <v>404</v>
      </c>
      <c r="D8" s="54">
        <f t="shared" si="0"/>
        <v>-0.11764705882352951</v>
      </c>
      <c r="E8" s="34" t="s">
        <v>1728</v>
      </c>
      <c r="F8" s="34" t="s">
        <v>1728</v>
      </c>
      <c r="G8" s="54">
        <f t="shared" si="1"/>
        <v>0</v>
      </c>
      <c r="H8" s="34" t="s">
        <v>1062</v>
      </c>
      <c r="I8" s="34" t="s">
        <v>1976</v>
      </c>
      <c r="J8" s="54">
        <f t="shared" si="2"/>
        <v>-0.28614008941877794</v>
      </c>
      <c r="K8" s="34" t="s">
        <v>1734</v>
      </c>
      <c r="L8" s="35" t="s">
        <v>1977</v>
      </c>
      <c r="M8" s="57">
        <f t="shared" si="3"/>
        <v>-0.48104042619868387</v>
      </c>
    </row>
    <row r="9" spans="1:13" ht="19.5" customHeight="1" x14ac:dyDescent="0.25">
      <c r="A9" s="37" t="s">
        <v>25</v>
      </c>
      <c r="B9" s="34" t="s">
        <v>190</v>
      </c>
      <c r="C9" s="34" t="s">
        <v>101</v>
      </c>
      <c r="D9" s="54">
        <f t="shared" si="0"/>
        <v>-0.18181818181818185</v>
      </c>
      <c r="E9" s="34" t="s">
        <v>102</v>
      </c>
      <c r="F9" s="34" t="s">
        <v>110</v>
      </c>
      <c r="G9" s="54">
        <f t="shared" si="1"/>
        <v>-0.28476821192052976</v>
      </c>
      <c r="H9" s="34" t="s">
        <v>1323</v>
      </c>
      <c r="I9" s="34" t="s">
        <v>138</v>
      </c>
      <c r="J9" s="54">
        <f t="shared" si="2"/>
        <v>-0.23026315789473689</v>
      </c>
      <c r="K9" s="34" t="s">
        <v>1978</v>
      </c>
      <c r="L9" s="35" t="s">
        <v>1979</v>
      </c>
      <c r="M9" s="57">
        <f t="shared" si="3"/>
        <v>-0.50175808720112525</v>
      </c>
    </row>
    <row r="10" spans="1:13" ht="19.5" customHeight="1" x14ac:dyDescent="0.25">
      <c r="A10" s="59" t="s">
        <v>26</v>
      </c>
      <c r="B10" s="34" t="s">
        <v>422</v>
      </c>
      <c r="C10" s="34" t="s">
        <v>108</v>
      </c>
      <c r="D10" s="54">
        <f t="shared" si="0"/>
        <v>-7.142857142857148E-2</v>
      </c>
      <c r="E10" s="34" t="s">
        <v>833</v>
      </c>
      <c r="F10" s="34" t="s">
        <v>821</v>
      </c>
      <c r="G10" s="54">
        <f t="shared" si="1"/>
        <v>-0.22857142857142851</v>
      </c>
      <c r="H10" s="34" t="s">
        <v>1980</v>
      </c>
      <c r="I10" s="34" t="s">
        <v>1746</v>
      </c>
      <c r="J10" s="54">
        <f t="shared" si="2"/>
        <v>-0.44283276450511944</v>
      </c>
      <c r="K10" s="34" t="s">
        <v>1981</v>
      </c>
      <c r="L10" s="35" t="s">
        <v>1982</v>
      </c>
      <c r="M10" s="57">
        <f t="shared" si="3"/>
        <v>-0.3716663110731811</v>
      </c>
    </row>
    <row r="11" spans="1:13" ht="19.5" customHeight="1" x14ac:dyDescent="0.25">
      <c r="A11" s="37" t="s">
        <v>27</v>
      </c>
      <c r="B11" s="34" t="s">
        <v>115</v>
      </c>
      <c r="C11" s="34" t="s">
        <v>115</v>
      </c>
      <c r="D11" s="54">
        <f t="shared" si="0"/>
        <v>0</v>
      </c>
      <c r="E11" s="34" t="s">
        <v>217</v>
      </c>
      <c r="F11" s="34" t="s">
        <v>110</v>
      </c>
      <c r="G11" s="54">
        <f t="shared" si="1"/>
        <v>-0.27152317880794696</v>
      </c>
      <c r="H11" s="34" t="s">
        <v>1260</v>
      </c>
      <c r="I11" s="34" t="s">
        <v>1983</v>
      </c>
      <c r="J11" s="54">
        <f t="shared" si="2"/>
        <v>-0.64359267734553771</v>
      </c>
      <c r="K11" s="34" t="s">
        <v>1984</v>
      </c>
      <c r="L11" s="35" t="s">
        <v>1985</v>
      </c>
      <c r="M11" s="57">
        <f t="shared" si="3"/>
        <v>-0.71864847303443791</v>
      </c>
    </row>
    <row r="12" spans="1:13" ht="19.5" customHeight="1" x14ac:dyDescent="0.25">
      <c r="A12" s="59" t="s">
        <v>28</v>
      </c>
      <c r="B12" s="34" t="s">
        <v>399</v>
      </c>
      <c r="C12" s="34" t="s">
        <v>558</v>
      </c>
      <c r="D12" s="54">
        <f t="shared" si="0"/>
        <v>-7.2463768115941934E-2</v>
      </c>
      <c r="E12" s="34" t="s">
        <v>1340</v>
      </c>
      <c r="F12" s="34" t="s">
        <v>1032</v>
      </c>
      <c r="G12" s="54">
        <f t="shared" si="1"/>
        <v>-0.14988814317673377</v>
      </c>
      <c r="H12" s="34" t="s">
        <v>1986</v>
      </c>
      <c r="I12" s="34" t="s">
        <v>1987</v>
      </c>
      <c r="J12" s="54">
        <f t="shared" si="2"/>
        <v>0.21142403808012686</v>
      </c>
      <c r="K12" s="34" t="s">
        <v>1988</v>
      </c>
      <c r="L12" s="35" t="s">
        <v>1989</v>
      </c>
      <c r="M12" s="57">
        <f t="shared" si="3"/>
        <v>-0.31143459107450683</v>
      </c>
    </row>
    <row r="13" spans="1:13" ht="19.5" customHeight="1" x14ac:dyDescent="0.25">
      <c r="A13" s="37" t="s">
        <v>29</v>
      </c>
      <c r="B13" s="34" t="s">
        <v>238</v>
      </c>
      <c r="C13" s="34" t="s">
        <v>553</v>
      </c>
      <c r="D13" s="54">
        <f t="shared" si="0"/>
        <v>-6.2499999999999944E-2</v>
      </c>
      <c r="E13" s="34" t="s">
        <v>415</v>
      </c>
      <c r="F13" s="34" t="s">
        <v>219</v>
      </c>
      <c r="G13" s="54">
        <f t="shared" si="1"/>
        <v>-0.32641509433962262</v>
      </c>
      <c r="H13" s="34" t="s">
        <v>1990</v>
      </c>
      <c r="I13" s="34" t="s">
        <v>1991</v>
      </c>
      <c r="J13" s="54">
        <f t="shared" si="2"/>
        <v>-0.28162650602409639</v>
      </c>
      <c r="K13" s="34" t="s">
        <v>1992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430</v>
      </c>
      <c r="C14" s="34" t="s">
        <v>1569</v>
      </c>
      <c r="D14" s="54">
        <f t="shared" si="0"/>
        <v>-9.3567251461988257E-2</v>
      </c>
      <c r="E14" s="34" t="s">
        <v>1993</v>
      </c>
      <c r="F14" s="34" t="s">
        <v>1994</v>
      </c>
      <c r="G14" s="54">
        <f t="shared" si="1"/>
        <v>-0.1013110846245531</v>
      </c>
      <c r="H14" s="34" t="s">
        <v>1995</v>
      </c>
      <c r="I14" s="34" t="s">
        <v>1996</v>
      </c>
      <c r="J14" s="54">
        <f t="shared" si="2"/>
        <v>-0.11616407827843168</v>
      </c>
      <c r="K14" s="34" t="s">
        <v>1997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1753</v>
      </c>
      <c r="C15" s="34" t="s">
        <v>127</v>
      </c>
      <c r="D15" s="54" t="e">
        <f t="shared" si="0"/>
        <v>#DIV/0!</v>
      </c>
      <c r="E15" s="34" t="s">
        <v>1756</v>
      </c>
      <c r="F15" s="34" t="s">
        <v>146</v>
      </c>
      <c r="G15" s="54">
        <f t="shared" si="1"/>
        <v>-6.1749571183533504E-2</v>
      </c>
      <c r="H15" s="34" t="s">
        <v>1998</v>
      </c>
      <c r="I15" s="34" t="s">
        <v>1999</v>
      </c>
      <c r="J15" s="54">
        <f t="shared" si="2"/>
        <v>-0.51945724526369697</v>
      </c>
      <c r="K15" s="34" t="s">
        <v>2000</v>
      </c>
      <c r="L15" s="35" t="s">
        <v>2001</v>
      </c>
      <c r="M15" s="57">
        <f t="shared" si="3"/>
        <v>-0.2763074439255031</v>
      </c>
    </row>
    <row r="16" spans="1:13" ht="19.5" customHeight="1" x14ac:dyDescent="0.25">
      <c r="A16" s="59" t="s">
        <v>32</v>
      </c>
      <c r="B16" s="34" t="s">
        <v>1000</v>
      </c>
      <c r="C16" s="34" t="s">
        <v>587</v>
      </c>
      <c r="D16" s="54">
        <f t="shared" si="0"/>
        <v>-2.1582733812949503E-2</v>
      </c>
      <c r="E16" s="34" t="s">
        <v>2002</v>
      </c>
      <c r="F16" s="34" t="s">
        <v>2003</v>
      </c>
      <c r="G16" s="54">
        <f t="shared" si="1"/>
        <v>-0.27755644090305442</v>
      </c>
      <c r="H16" s="34" t="s">
        <v>2004</v>
      </c>
      <c r="I16" s="34" t="s">
        <v>2005</v>
      </c>
      <c r="J16" s="54">
        <f t="shared" si="2"/>
        <v>-0.28940986257073559</v>
      </c>
      <c r="K16" s="34" t="s">
        <v>2006</v>
      </c>
      <c r="L16" s="35" t="s">
        <v>2007</v>
      </c>
      <c r="M16" s="57">
        <f t="shared" si="3"/>
        <v>0.62463380461087747</v>
      </c>
    </row>
    <row r="17" spans="1:13" ht="19.5" customHeight="1" x14ac:dyDescent="0.25">
      <c r="A17" s="37" t="s">
        <v>33</v>
      </c>
      <c r="B17" s="34" t="s">
        <v>684</v>
      </c>
      <c r="C17" s="34" t="s">
        <v>367</v>
      </c>
      <c r="D17" s="54">
        <f t="shared" si="0"/>
        <v>-0.23913043478260879</v>
      </c>
      <c r="E17" s="34" t="s">
        <v>1315</v>
      </c>
      <c r="F17" s="34" t="s">
        <v>2008</v>
      </c>
      <c r="G17" s="54">
        <f t="shared" si="1"/>
        <v>-0.30785562632696395</v>
      </c>
      <c r="H17" s="34" t="s">
        <v>2009</v>
      </c>
      <c r="I17" s="34" t="s">
        <v>2010</v>
      </c>
      <c r="J17" s="54">
        <f t="shared" si="2"/>
        <v>-0.22680412371134018</v>
      </c>
      <c r="K17" s="34" t="s">
        <v>2011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1781</v>
      </c>
      <c r="C18" s="34" t="s">
        <v>1269</v>
      </c>
      <c r="D18" s="54">
        <f t="shared" si="0"/>
        <v>3.6363636363635587E-3</v>
      </c>
      <c r="E18" s="34" t="s">
        <v>2012</v>
      </c>
      <c r="F18" s="34" t="s">
        <v>2013</v>
      </c>
      <c r="G18" s="54">
        <f t="shared" si="1"/>
        <v>-0.30510375771172171</v>
      </c>
      <c r="H18" s="34" t="s">
        <v>2014</v>
      </c>
      <c r="I18" s="34" t="s">
        <v>2015</v>
      </c>
      <c r="J18" s="54">
        <f t="shared" si="2"/>
        <v>-0.48336842105263156</v>
      </c>
      <c r="K18" s="34" t="s">
        <v>2016</v>
      </c>
      <c r="L18" s="35" t="s">
        <v>2017</v>
      </c>
      <c r="M18" s="57">
        <f t="shared" si="3"/>
        <v>0.75038212017254846</v>
      </c>
    </row>
    <row r="19" spans="1:13" ht="18.75" customHeight="1" x14ac:dyDescent="0.25">
      <c r="A19" s="37" t="s">
        <v>35</v>
      </c>
      <c r="B19" s="34" t="s">
        <v>170</v>
      </c>
      <c r="C19" s="34" t="s">
        <v>726</v>
      </c>
      <c r="D19" s="54">
        <f t="shared" si="0"/>
        <v>-0.15306122448979595</v>
      </c>
      <c r="E19" s="34" t="s">
        <v>1591</v>
      </c>
      <c r="F19" s="34" t="s">
        <v>1269</v>
      </c>
      <c r="G19" s="54">
        <f t="shared" si="1"/>
        <v>6.9090909090909078E-2</v>
      </c>
      <c r="H19" s="34" t="s">
        <v>2018</v>
      </c>
      <c r="I19" s="34" t="s">
        <v>1223</v>
      </c>
      <c r="J19" s="54">
        <f t="shared" si="2"/>
        <v>-0.38065027755749403</v>
      </c>
      <c r="K19" s="34" t="s">
        <v>2019</v>
      </c>
      <c r="L19" s="35" t="s">
        <v>2020</v>
      </c>
      <c r="M19" s="57">
        <f t="shared" si="3"/>
        <v>-0.81336933815662105</v>
      </c>
    </row>
    <row r="20" spans="1:13" ht="18.75" customHeight="1" x14ac:dyDescent="0.25">
      <c r="A20" s="59" t="s">
        <v>36</v>
      </c>
      <c r="B20" s="34" t="s">
        <v>190</v>
      </c>
      <c r="C20" s="34" t="s">
        <v>349</v>
      </c>
      <c r="D20" s="54">
        <f t="shared" si="0"/>
        <v>-0.14285714285714285</v>
      </c>
      <c r="E20" s="34" t="s">
        <v>368</v>
      </c>
      <c r="F20" s="34" t="s">
        <v>1896</v>
      </c>
      <c r="G20" s="54">
        <f t="shared" si="1"/>
        <v>-0.83363148479427551</v>
      </c>
      <c r="H20" s="34" t="s">
        <v>2002</v>
      </c>
      <c r="I20" s="34" t="s">
        <v>2021</v>
      </c>
      <c r="J20" s="54">
        <f t="shared" si="2"/>
        <v>-0.7511436413540713</v>
      </c>
      <c r="K20" s="34" t="s">
        <v>2022</v>
      </c>
      <c r="L20" s="35" t="s">
        <v>2023</v>
      </c>
      <c r="M20" s="57">
        <f t="shared" si="3"/>
        <v>-0.22590645639574064</v>
      </c>
    </row>
    <row r="21" spans="1:13" ht="19.5" customHeight="1" x14ac:dyDescent="0.25">
      <c r="A21" s="37" t="s">
        <v>37</v>
      </c>
      <c r="B21" s="34" t="s">
        <v>156</v>
      </c>
      <c r="C21" s="34" t="s">
        <v>1091</v>
      </c>
      <c r="D21" s="54">
        <f t="shared" si="0"/>
        <v>-7.5085324232081974E-2</v>
      </c>
      <c r="E21" s="34" t="s">
        <v>518</v>
      </c>
      <c r="F21" s="34" t="s">
        <v>639</v>
      </c>
      <c r="G21" s="54">
        <f t="shared" si="1"/>
        <v>-4.2940320232896644E-2</v>
      </c>
      <c r="H21" s="34" t="s">
        <v>2024</v>
      </c>
      <c r="I21" s="34" t="s">
        <v>2025</v>
      </c>
      <c r="J21" s="54">
        <f t="shared" si="2"/>
        <v>0.77168655272492725</v>
      </c>
      <c r="K21" s="34" t="s">
        <v>2026</v>
      </c>
      <c r="L21" s="35" t="s">
        <v>2027</v>
      </c>
      <c r="M21" s="57">
        <f t="shared" si="3"/>
        <v>-9.6457230198154997E-2</v>
      </c>
    </row>
    <row r="22" spans="1:13" ht="18.75" customHeight="1" x14ac:dyDescent="0.25">
      <c r="A22" s="59" t="s">
        <v>38</v>
      </c>
      <c r="B22" s="34" t="s">
        <v>557</v>
      </c>
      <c r="C22" s="34" t="s">
        <v>88</v>
      </c>
      <c r="D22" s="54">
        <f t="shared" si="0"/>
        <v>-9.090909090909087E-2</v>
      </c>
      <c r="E22" s="34" t="s">
        <v>520</v>
      </c>
      <c r="F22" s="34" t="s">
        <v>252</v>
      </c>
      <c r="G22" s="54">
        <f t="shared" si="1"/>
        <v>-0.15909090909090912</v>
      </c>
      <c r="H22" s="34" t="s">
        <v>187</v>
      </c>
      <c r="I22" s="34" t="s">
        <v>116</v>
      </c>
      <c r="J22" s="54">
        <f t="shared" si="2"/>
        <v>-0.38872403560830859</v>
      </c>
      <c r="K22" s="34" t="s">
        <v>499</v>
      </c>
      <c r="L22" s="35" t="s">
        <v>2013</v>
      </c>
      <c r="M22" s="57">
        <f t="shared" si="3"/>
        <v>-0.59113853056646104</v>
      </c>
    </row>
    <row r="23" spans="1:13" ht="18.75" customHeight="1" x14ac:dyDescent="0.25">
      <c r="A23" s="37" t="s">
        <v>39</v>
      </c>
      <c r="B23" s="34" t="s">
        <v>275</v>
      </c>
      <c r="C23" s="34" t="s">
        <v>185</v>
      </c>
      <c r="D23" s="54">
        <f t="shared" si="0"/>
        <v>-3.1250000000000028E-2</v>
      </c>
      <c r="E23" s="34" t="s">
        <v>652</v>
      </c>
      <c r="F23" s="34" t="s">
        <v>1821</v>
      </c>
      <c r="G23" s="54">
        <f t="shared" si="1"/>
        <v>-0.47142857142857142</v>
      </c>
      <c r="H23" s="34" t="s">
        <v>1511</v>
      </c>
      <c r="I23" s="34" t="s">
        <v>2028</v>
      </c>
      <c r="J23" s="54">
        <f t="shared" si="2"/>
        <v>-0.39072847682119216</v>
      </c>
      <c r="K23" s="34" t="s">
        <v>2029</v>
      </c>
      <c r="L23" s="35" t="s">
        <v>2030</v>
      </c>
      <c r="M23" s="57">
        <f t="shared" si="3"/>
        <v>1.7786374787695791</v>
      </c>
    </row>
    <row r="24" spans="1:13" ht="18.75" customHeight="1" x14ac:dyDescent="0.25">
      <c r="A24" s="59" t="s">
        <v>40</v>
      </c>
      <c r="B24" s="34" t="s">
        <v>191</v>
      </c>
      <c r="C24" s="34" t="s">
        <v>422</v>
      </c>
      <c r="D24" s="54">
        <f t="shared" si="0"/>
        <v>-0.11538461538461538</v>
      </c>
      <c r="E24" s="34" t="s">
        <v>833</v>
      </c>
      <c r="F24" s="34" t="s">
        <v>2031</v>
      </c>
      <c r="G24" s="54">
        <f t="shared" si="1"/>
        <v>-0.77079796264855682</v>
      </c>
      <c r="H24" s="34" t="s">
        <v>2032</v>
      </c>
      <c r="I24" s="34" t="s">
        <v>1202</v>
      </c>
      <c r="J24" s="54">
        <f t="shared" si="2"/>
        <v>-0.15463917525773191</v>
      </c>
      <c r="K24" s="34" t="s">
        <v>2033</v>
      </c>
      <c r="L24" s="35" t="s">
        <v>2034</v>
      </c>
      <c r="M24" s="57">
        <f t="shared" si="3"/>
        <v>-3.6305968890238523E-2</v>
      </c>
    </row>
    <row r="25" spans="1:13" ht="18.75" customHeight="1" x14ac:dyDescent="0.25">
      <c r="A25" s="37" t="s">
        <v>41</v>
      </c>
      <c r="B25" s="34" t="s">
        <v>67</v>
      </c>
      <c r="C25" s="34" t="s">
        <v>557</v>
      </c>
      <c r="D25" s="54">
        <f t="shared" si="0"/>
        <v>-0.20000000000000004</v>
      </c>
      <c r="E25" s="34" t="s">
        <v>83</v>
      </c>
      <c r="F25" s="34" t="s">
        <v>163</v>
      </c>
      <c r="G25" s="54">
        <f t="shared" si="1"/>
        <v>-0.35526315789473684</v>
      </c>
      <c r="H25" s="34" t="s">
        <v>1170</v>
      </c>
      <c r="I25" s="34" t="s">
        <v>289</v>
      </c>
      <c r="J25" s="54">
        <f t="shared" si="2"/>
        <v>-8.2687338501292063E-2</v>
      </c>
      <c r="K25" s="34" t="s">
        <v>1347</v>
      </c>
      <c r="L25" s="35" t="s">
        <v>2035</v>
      </c>
      <c r="M25" s="57">
        <f t="shared" si="3"/>
        <v>-0.15579071134626701</v>
      </c>
    </row>
    <row r="26" spans="1:13" ht="18.75" customHeight="1" x14ac:dyDescent="0.25">
      <c r="A26" s="59" t="s">
        <v>42</v>
      </c>
      <c r="B26" s="34" t="s">
        <v>207</v>
      </c>
      <c r="C26" s="34" t="s">
        <v>212</v>
      </c>
      <c r="D26" s="54">
        <f t="shared" si="0"/>
        <v>-0.33333333333333331</v>
      </c>
      <c r="E26" s="34" t="s">
        <v>190</v>
      </c>
      <c r="F26" s="34" t="s">
        <v>100</v>
      </c>
      <c r="G26" s="54">
        <f t="shared" si="1"/>
        <v>-0.10000000000000009</v>
      </c>
      <c r="H26" s="34" t="s">
        <v>1233</v>
      </c>
      <c r="I26" s="34" t="s">
        <v>430</v>
      </c>
      <c r="J26" s="54">
        <f t="shared" si="2"/>
        <v>-0.25161290322580654</v>
      </c>
      <c r="K26" s="34" t="s">
        <v>2036</v>
      </c>
      <c r="L26" s="35" t="s">
        <v>1760</v>
      </c>
      <c r="M26" s="57">
        <f t="shared" si="3"/>
        <v>-0.53992932862190812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349</v>
      </c>
      <c r="F27" s="34" t="s">
        <v>350</v>
      </c>
      <c r="G27" s="54">
        <f t="shared" si="1"/>
        <v>-0.16000000000000003</v>
      </c>
      <c r="H27" s="34" t="s">
        <v>655</v>
      </c>
      <c r="I27" s="34" t="s">
        <v>617</v>
      </c>
      <c r="J27" s="54">
        <f t="shared" si="2"/>
        <v>-0.44047619047619052</v>
      </c>
      <c r="K27" s="34" t="s">
        <v>2037</v>
      </c>
      <c r="L27" s="35" t="s">
        <v>2038</v>
      </c>
      <c r="M27" s="57">
        <f t="shared" si="3"/>
        <v>0.36354775828460045</v>
      </c>
    </row>
    <row r="28" spans="1:13" ht="18.75" customHeight="1" x14ac:dyDescent="0.25">
      <c r="A28" s="59" t="s">
        <v>44</v>
      </c>
      <c r="B28" s="34" t="s">
        <v>58</v>
      </c>
      <c r="C28" s="34" t="s">
        <v>59</v>
      </c>
      <c r="D28" s="54">
        <f t="shared" si="0"/>
        <v>-0.33333333333333331</v>
      </c>
      <c r="E28" s="34" t="s">
        <v>288</v>
      </c>
      <c r="F28" s="34" t="s">
        <v>185</v>
      </c>
      <c r="G28" s="54">
        <f t="shared" si="1"/>
        <v>6.2500000000000056E-2</v>
      </c>
      <c r="H28" s="34" t="s">
        <v>655</v>
      </c>
      <c r="I28" s="34" t="s">
        <v>1901</v>
      </c>
      <c r="J28" s="54">
        <f t="shared" si="2"/>
        <v>-0.22099447513812162</v>
      </c>
      <c r="K28" s="34" t="s">
        <v>988</v>
      </c>
      <c r="L28" s="35" t="s">
        <v>2039</v>
      </c>
      <c r="M28" s="57">
        <f t="shared" si="3"/>
        <v>-5.804749340369398E-2</v>
      </c>
    </row>
    <row r="29" spans="1:13" x14ac:dyDescent="0.25">
      <c r="A29" s="37" t="s">
        <v>45</v>
      </c>
      <c r="B29" s="34" t="s">
        <v>1018</v>
      </c>
      <c r="C29" s="34" t="s">
        <v>1363</v>
      </c>
      <c r="D29" s="54">
        <f t="shared" si="0"/>
        <v>-0.10858324715615313</v>
      </c>
      <c r="E29" s="34" t="s">
        <v>2040</v>
      </c>
      <c r="F29" s="34" t="s">
        <v>2041</v>
      </c>
      <c r="G29" s="54">
        <f t="shared" si="1"/>
        <v>-0.33511811023622051</v>
      </c>
      <c r="H29" s="34" t="s">
        <v>2042</v>
      </c>
      <c r="I29" s="34" t="s">
        <v>2043</v>
      </c>
      <c r="J29" s="54">
        <f t="shared" si="2"/>
        <v>-0.16634110609205227</v>
      </c>
      <c r="K29" s="34" t="s">
        <v>2044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520</v>
      </c>
      <c r="C30" s="63" t="s">
        <v>646</v>
      </c>
      <c r="D30" s="64"/>
      <c r="E30" s="63" t="s">
        <v>995</v>
      </c>
      <c r="F30" s="63" t="s">
        <v>2045</v>
      </c>
      <c r="G30" s="64"/>
      <c r="H30" s="63" t="s">
        <v>2046</v>
      </c>
      <c r="I30" s="63" t="s">
        <v>2047</v>
      </c>
      <c r="J30" s="64"/>
      <c r="K30" s="63" t="s">
        <v>2048</v>
      </c>
      <c r="L30" s="63" t="s">
        <v>2049</v>
      </c>
      <c r="M30" s="65"/>
    </row>
    <row r="31" spans="1:13" x14ac:dyDescent="0.25">
      <c r="A31" s="62" t="s">
        <v>47</v>
      </c>
      <c r="B31" s="63" t="s">
        <v>2050</v>
      </c>
      <c r="C31" s="63" t="s">
        <v>2051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2052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67</v>
      </c>
      <c r="D4" s="54">
        <f t="shared" ref="D4:D29" si="0">IF(OR(B4="", B4=0, C4="", C4=0), "", (B4-C4)/C4)</f>
        <v>-0.25000000000000006</v>
      </c>
      <c r="E4" s="34" t="s">
        <v>1226</v>
      </c>
      <c r="F4" s="34" t="s">
        <v>531</v>
      </c>
      <c r="G4" s="54">
        <f t="shared" ref="G4:G29" si="1">IF(OR(E4="", E4=0, F4="", F4=0), "", (E4-F4)/F4)</f>
        <v>0.10869565217391301</v>
      </c>
      <c r="H4" s="34" t="s">
        <v>968</v>
      </c>
      <c r="I4" s="34" t="s">
        <v>888</v>
      </c>
      <c r="J4" s="54">
        <f t="shared" ref="J4:J29" si="2">IF(OR(H4="", H4=0, I4="", I4=0), "", (H4-I4)/I4)</f>
        <v>9.8101265822784819E-2</v>
      </c>
      <c r="K4" s="34" t="s">
        <v>199</v>
      </c>
      <c r="L4" s="35" t="s">
        <v>2053</v>
      </c>
      <c r="M4" s="57">
        <f t="shared" ref="M4:M29" si="3">IF(OR(K4="", K4=0, L4="", L4=0), "", (K4-L4)/L4)</f>
        <v>-0.50819672131147542</v>
      </c>
    </row>
    <row r="5" spans="1:13" ht="19.5" customHeight="1" x14ac:dyDescent="0.25">
      <c r="A5" s="37" t="s">
        <v>21</v>
      </c>
      <c r="B5" s="34" t="s">
        <v>184</v>
      </c>
      <c r="C5" s="34" t="s">
        <v>74</v>
      </c>
      <c r="D5" s="54">
        <f t="shared" si="0"/>
        <v>-0.25</v>
      </c>
      <c r="E5" s="34" t="s">
        <v>90</v>
      </c>
      <c r="F5" s="34" t="s">
        <v>678</v>
      </c>
      <c r="G5" s="54">
        <f t="shared" si="1"/>
        <v>-0.10606060606060615</v>
      </c>
      <c r="H5" s="34" t="s">
        <v>720</v>
      </c>
      <c r="I5" s="34" t="s">
        <v>865</v>
      </c>
      <c r="J5" s="54">
        <f t="shared" si="2"/>
        <v>3.2128514056224744E-2</v>
      </c>
      <c r="K5" s="34" t="s">
        <v>2054</v>
      </c>
      <c r="L5" s="35" t="s">
        <v>2055</v>
      </c>
      <c r="M5" s="57">
        <f t="shared" si="3"/>
        <v>-0.13663999999999998</v>
      </c>
    </row>
    <row r="6" spans="1:13" ht="19.5" customHeight="1" x14ac:dyDescent="0.25">
      <c r="A6" s="59" t="s">
        <v>22</v>
      </c>
      <c r="B6" s="34" t="s">
        <v>74</v>
      </c>
      <c r="C6" s="34" t="s">
        <v>815</v>
      </c>
      <c r="D6" s="54">
        <f t="shared" si="0"/>
        <v>-0.25000000000000006</v>
      </c>
      <c r="E6" s="34" t="s">
        <v>247</v>
      </c>
      <c r="F6" s="34" t="s">
        <v>399</v>
      </c>
      <c r="G6" s="54">
        <f t="shared" si="1"/>
        <v>-3.1250000000000028E-2</v>
      </c>
      <c r="H6" s="34" t="s">
        <v>308</v>
      </c>
      <c r="I6" s="34" t="s">
        <v>1227</v>
      </c>
      <c r="J6" s="54">
        <f t="shared" si="2"/>
        <v>-1.8041237113402022E-2</v>
      </c>
      <c r="K6" s="34" t="s">
        <v>2056</v>
      </c>
      <c r="L6" s="35" t="s">
        <v>2057</v>
      </c>
      <c r="M6" s="57">
        <f t="shared" si="3"/>
        <v>-0.30581800099453005</v>
      </c>
    </row>
    <row r="7" spans="1:13" ht="19.5" customHeight="1" x14ac:dyDescent="0.25">
      <c r="A7" s="37" t="s">
        <v>23</v>
      </c>
      <c r="B7" s="34" t="s">
        <v>184</v>
      </c>
      <c r="C7" s="34" t="s">
        <v>557</v>
      </c>
      <c r="D7" s="54">
        <f t="shared" si="0"/>
        <v>-0.10000000000000009</v>
      </c>
      <c r="E7" s="34" t="s">
        <v>83</v>
      </c>
      <c r="F7" s="34" t="s">
        <v>247</v>
      </c>
      <c r="G7" s="54">
        <f t="shared" si="1"/>
        <v>-0.20967741935483872</v>
      </c>
      <c r="H7" s="34" t="s">
        <v>533</v>
      </c>
      <c r="I7" s="34" t="s">
        <v>984</v>
      </c>
      <c r="J7" s="54">
        <f t="shared" si="2"/>
        <v>0.44500000000000006</v>
      </c>
      <c r="K7" s="34" t="s">
        <v>354</v>
      </c>
      <c r="L7" s="35" t="s">
        <v>2058</v>
      </c>
      <c r="M7" s="57">
        <f t="shared" si="3"/>
        <v>-0.47585345545378849</v>
      </c>
    </row>
    <row r="8" spans="1:13" ht="19.5" customHeight="1" x14ac:dyDescent="0.25">
      <c r="A8" s="59" t="s">
        <v>24</v>
      </c>
      <c r="B8" s="34" t="s">
        <v>815</v>
      </c>
      <c r="C8" s="34" t="s">
        <v>404</v>
      </c>
      <c r="D8" s="54">
        <f t="shared" si="0"/>
        <v>-5.8823529411764754E-2</v>
      </c>
      <c r="E8" s="34" t="s">
        <v>1728</v>
      </c>
      <c r="F8" s="34" t="s">
        <v>1650</v>
      </c>
      <c r="G8" s="54">
        <f t="shared" si="1"/>
        <v>-3.4090909090909123E-2</v>
      </c>
      <c r="H8" s="34" t="s">
        <v>728</v>
      </c>
      <c r="I8" s="34" t="s">
        <v>347</v>
      </c>
      <c r="J8" s="54">
        <f t="shared" si="2"/>
        <v>-0.2992700729927007</v>
      </c>
      <c r="K8" s="34" t="s">
        <v>673</v>
      </c>
      <c r="L8" s="35" t="s">
        <v>2059</v>
      </c>
      <c r="M8" s="57">
        <f t="shared" si="3"/>
        <v>-0.48955132145052244</v>
      </c>
    </row>
    <row r="9" spans="1:13" ht="19.5" customHeight="1" x14ac:dyDescent="0.25">
      <c r="A9" s="37" t="s">
        <v>25</v>
      </c>
      <c r="B9" s="34" t="s">
        <v>75</v>
      </c>
      <c r="C9" s="34" t="s">
        <v>815</v>
      </c>
      <c r="D9" s="54">
        <f t="shared" si="0"/>
        <v>-0.12499999999999993</v>
      </c>
      <c r="E9" s="34" t="s">
        <v>307</v>
      </c>
      <c r="F9" s="34" t="s">
        <v>2060</v>
      </c>
      <c r="G9" s="54">
        <f t="shared" si="1"/>
        <v>-0.29220779220779219</v>
      </c>
      <c r="H9" s="34" t="s">
        <v>515</v>
      </c>
      <c r="I9" s="34" t="s">
        <v>818</v>
      </c>
      <c r="J9" s="54">
        <f t="shared" si="2"/>
        <v>-0.24354838709677415</v>
      </c>
      <c r="K9" s="34" t="s">
        <v>2061</v>
      </c>
      <c r="L9" s="35" t="s">
        <v>2062</v>
      </c>
      <c r="M9" s="57">
        <f t="shared" si="3"/>
        <v>-0.51243781094527363</v>
      </c>
    </row>
    <row r="10" spans="1:13" ht="19.5" customHeight="1" x14ac:dyDescent="0.25">
      <c r="A10" s="59" t="s">
        <v>26</v>
      </c>
      <c r="B10" s="34" t="s">
        <v>422</v>
      </c>
      <c r="C10" s="34" t="s">
        <v>108</v>
      </c>
      <c r="D10" s="54">
        <f t="shared" si="0"/>
        <v>-7.142857142857148E-2</v>
      </c>
      <c r="E10" s="34" t="s">
        <v>1000</v>
      </c>
      <c r="F10" s="34" t="s">
        <v>1229</v>
      </c>
      <c r="G10" s="54">
        <f t="shared" si="1"/>
        <v>-0.23595505617977525</v>
      </c>
      <c r="H10" s="34" t="s">
        <v>2063</v>
      </c>
      <c r="I10" s="34" t="s">
        <v>1694</v>
      </c>
      <c r="J10" s="54">
        <f t="shared" si="2"/>
        <v>-0.45545378850957535</v>
      </c>
      <c r="K10" s="34" t="s">
        <v>2064</v>
      </c>
      <c r="L10" s="35" t="s">
        <v>1566</v>
      </c>
      <c r="M10" s="57">
        <f t="shared" si="3"/>
        <v>-0.38208830299225777</v>
      </c>
    </row>
    <row r="11" spans="1:13" ht="19.5" customHeight="1" x14ac:dyDescent="0.25">
      <c r="A11" s="37" t="s">
        <v>27</v>
      </c>
      <c r="B11" s="34" t="s">
        <v>115</v>
      </c>
      <c r="C11" s="34" t="s">
        <v>646</v>
      </c>
      <c r="D11" s="54">
        <f t="shared" si="0"/>
        <v>-0.12195121951219511</v>
      </c>
      <c r="E11" s="34" t="s">
        <v>780</v>
      </c>
      <c r="F11" s="34" t="s">
        <v>783</v>
      </c>
      <c r="G11" s="54">
        <f t="shared" si="1"/>
        <v>-0.25000000000000006</v>
      </c>
      <c r="H11" s="34" t="s">
        <v>2065</v>
      </c>
      <c r="I11" s="34" t="s">
        <v>2013</v>
      </c>
      <c r="J11" s="54">
        <f t="shared" si="2"/>
        <v>-0.65002804262478964</v>
      </c>
      <c r="K11" s="34" t="s">
        <v>2066</v>
      </c>
      <c r="L11" s="35" t="s">
        <v>2067</v>
      </c>
      <c r="M11" s="57">
        <f t="shared" si="3"/>
        <v>-0.72334324553950724</v>
      </c>
    </row>
    <row r="12" spans="1:13" ht="19.5" customHeight="1" x14ac:dyDescent="0.25">
      <c r="A12" s="59" t="s">
        <v>28</v>
      </c>
      <c r="B12" s="34" t="s">
        <v>465</v>
      </c>
      <c r="C12" s="34" t="s">
        <v>744</v>
      </c>
      <c r="D12" s="54">
        <f t="shared" si="0"/>
        <v>-8.4507042253521056E-2</v>
      </c>
      <c r="E12" s="34" t="s">
        <v>308</v>
      </c>
      <c r="F12" s="34" t="s">
        <v>198</v>
      </c>
      <c r="G12" s="54">
        <f t="shared" si="1"/>
        <v>-0.16447368421052624</v>
      </c>
      <c r="H12" s="34" t="s">
        <v>2068</v>
      </c>
      <c r="I12" s="34" t="s">
        <v>125</v>
      </c>
      <c r="J12" s="54">
        <f t="shared" si="2"/>
        <v>0.190976273823415</v>
      </c>
      <c r="K12" s="34" t="s">
        <v>2069</v>
      </c>
      <c r="L12" s="35" t="s">
        <v>2070</v>
      </c>
      <c r="M12" s="57">
        <f t="shared" si="3"/>
        <v>-0.32283513868887359</v>
      </c>
    </row>
    <row r="13" spans="1:13" ht="19.5" customHeight="1" x14ac:dyDescent="0.25">
      <c r="A13" s="37" t="s">
        <v>29</v>
      </c>
      <c r="B13" s="34" t="s">
        <v>531</v>
      </c>
      <c r="C13" s="34" t="s">
        <v>553</v>
      </c>
      <c r="D13" s="54">
        <f t="shared" si="0"/>
        <v>-4.1666666666666588E-2</v>
      </c>
      <c r="E13" s="34" t="s">
        <v>411</v>
      </c>
      <c r="F13" s="34" t="s">
        <v>2071</v>
      </c>
      <c r="G13" s="54">
        <f t="shared" si="1"/>
        <v>-0.33703703703703708</v>
      </c>
      <c r="H13" s="34" t="s">
        <v>2072</v>
      </c>
      <c r="I13" s="34" t="s">
        <v>2073</v>
      </c>
      <c r="J13" s="54">
        <f t="shared" si="2"/>
        <v>-0.29335302806499258</v>
      </c>
      <c r="K13" s="34" t="s">
        <v>2074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430</v>
      </c>
      <c r="C14" s="34" t="s">
        <v>821</v>
      </c>
      <c r="D14" s="54">
        <f t="shared" si="0"/>
        <v>-0.11428571428571425</v>
      </c>
      <c r="E14" s="34" t="s">
        <v>1376</v>
      </c>
      <c r="F14" s="34" t="s">
        <v>2075</v>
      </c>
      <c r="G14" s="54">
        <f t="shared" si="1"/>
        <v>-0.11630625365283462</v>
      </c>
      <c r="H14" s="34" t="s">
        <v>2076</v>
      </c>
      <c r="I14" s="34" t="s">
        <v>2077</v>
      </c>
      <c r="J14" s="54">
        <f t="shared" si="2"/>
        <v>-0.13079707670241097</v>
      </c>
      <c r="K14" s="34" t="s">
        <v>2078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1441</v>
      </c>
      <c r="C15" s="34" t="s">
        <v>346</v>
      </c>
      <c r="D15" s="54">
        <f t="shared" si="0"/>
        <v>-9.132420091324199E-2</v>
      </c>
      <c r="E15" s="34" t="s">
        <v>2079</v>
      </c>
      <c r="F15" s="34" t="s">
        <v>2080</v>
      </c>
      <c r="G15" s="54">
        <f t="shared" si="1"/>
        <v>-7.7441077441077436E-2</v>
      </c>
      <c r="H15" s="34" t="s">
        <v>1921</v>
      </c>
      <c r="I15" s="34" t="s">
        <v>2081</v>
      </c>
      <c r="J15" s="54">
        <f t="shared" si="2"/>
        <v>-0.52749184032136576</v>
      </c>
      <c r="K15" s="34" t="s">
        <v>2082</v>
      </c>
      <c r="L15" s="35" t="s">
        <v>2083</v>
      </c>
      <c r="M15" s="57">
        <f t="shared" si="3"/>
        <v>-0.28832343794175852</v>
      </c>
    </row>
    <row r="16" spans="1:13" ht="19.5" customHeight="1" x14ac:dyDescent="0.25">
      <c r="A16" s="59" t="s">
        <v>32</v>
      </c>
      <c r="B16" s="34" t="s">
        <v>1000</v>
      </c>
      <c r="C16" s="34" t="s">
        <v>693</v>
      </c>
      <c r="D16" s="54">
        <f t="shared" si="0"/>
        <v>-4.2253521126760445E-2</v>
      </c>
      <c r="E16" s="34" t="s">
        <v>1518</v>
      </c>
      <c r="F16" s="34" t="s">
        <v>2084</v>
      </c>
      <c r="G16" s="54">
        <f t="shared" si="1"/>
        <v>-0.28813559322033899</v>
      </c>
      <c r="H16" s="34" t="s">
        <v>2085</v>
      </c>
      <c r="I16" s="34" t="s">
        <v>1613</v>
      </c>
      <c r="J16" s="54">
        <f t="shared" si="2"/>
        <v>-0.30126849894291757</v>
      </c>
      <c r="K16" s="34" t="s">
        <v>2086</v>
      </c>
      <c r="L16" s="35" t="s">
        <v>2087</v>
      </c>
      <c r="M16" s="57">
        <f t="shared" si="3"/>
        <v>0.59758915745425001</v>
      </c>
    </row>
    <row r="17" spans="1:13" ht="19.5" customHeight="1" x14ac:dyDescent="0.25">
      <c r="A17" s="37" t="s">
        <v>33</v>
      </c>
      <c r="B17" s="34" t="s">
        <v>95</v>
      </c>
      <c r="C17" s="34" t="s">
        <v>332</v>
      </c>
      <c r="D17" s="54">
        <f t="shared" si="0"/>
        <v>-0.10714285714285711</v>
      </c>
      <c r="E17" s="34" t="s">
        <v>800</v>
      </c>
      <c r="F17" s="34" t="s">
        <v>728</v>
      </c>
      <c r="G17" s="54">
        <f t="shared" si="1"/>
        <v>-0.31874999999999998</v>
      </c>
      <c r="H17" s="34" t="s">
        <v>2088</v>
      </c>
      <c r="I17" s="34" t="s">
        <v>2089</v>
      </c>
      <c r="J17" s="54">
        <f t="shared" si="2"/>
        <v>-0.23953974895397492</v>
      </c>
      <c r="K17" s="34" t="s">
        <v>2090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1452</v>
      </c>
      <c r="C18" s="34" t="s">
        <v>70</v>
      </c>
      <c r="D18" s="54">
        <f t="shared" si="0"/>
        <v>-0.23140495867768593</v>
      </c>
      <c r="E18" s="34" t="s">
        <v>2091</v>
      </c>
      <c r="F18" s="34" t="s">
        <v>2092</v>
      </c>
      <c r="G18" s="54">
        <f t="shared" si="1"/>
        <v>-0.31683168316831684</v>
      </c>
      <c r="H18" s="34" t="s">
        <v>2093</v>
      </c>
      <c r="I18" s="34" t="s">
        <v>2094</v>
      </c>
      <c r="J18" s="54">
        <f t="shared" si="2"/>
        <v>-0.49194769442532699</v>
      </c>
      <c r="K18" s="34" t="s">
        <v>2095</v>
      </c>
      <c r="L18" s="35" t="s">
        <v>2096</v>
      </c>
      <c r="M18" s="57">
        <f t="shared" si="3"/>
        <v>0.72129045152479154</v>
      </c>
    </row>
    <row r="19" spans="1:13" ht="18.75" customHeight="1" x14ac:dyDescent="0.25">
      <c r="A19" s="37" t="s">
        <v>35</v>
      </c>
      <c r="B19" s="34" t="s">
        <v>264</v>
      </c>
      <c r="C19" s="34" t="s">
        <v>1416</v>
      </c>
      <c r="D19" s="54">
        <f t="shared" si="0"/>
        <v>-8.0459770114942472E-2</v>
      </c>
      <c r="E19" s="34" t="s">
        <v>2097</v>
      </c>
      <c r="F19" s="34" t="s">
        <v>804</v>
      </c>
      <c r="G19" s="54">
        <f t="shared" si="1"/>
        <v>-0.25505050505050497</v>
      </c>
      <c r="H19" s="34" t="s">
        <v>562</v>
      </c>
      <c r="I19" s="34" t="s">
        <v>125</v>
      </c>
      <c r="J19" s="54">
        <f t="shared" si="2"/>
        <v>-0.39089848308051345</v>
      </c>
      <c r="K19" s="34" t="s">
        <v>462</v>
      </c>
      <c r="L19" s="35" t="s">
        <v>2098</v>
      </c>
      <c r="M19" s="57">
        <f t="shared" si="3"/>
        <v>-0.81647846507444788</v>
      </c>
    </row>
    <row r="20" spans="1:13" ht="18.75" customHeight="1" x14ac:dyDescent="0.25">
      <c r="A20" s="59" t="s">
        <v>36</v>
      </c>
      <c r="B20" s="34" t="s">
        <v>190</v>
      </c>
      <c r="C20" s="34" t="s">
        <v>101</v>
      </c>
      <c r="D20" s="54">
        <f t="shared" si="0"/>
        <v>-0.18181818181818185</v>
      </c>
      <c r="E20" s="34" t="s">
        <v>924</v>
      </c>
      <c r="F20" s="34" t="s">
        <v>2099</v>
      </c>
      <c r="G20" s="54">
        <f t="shared" si="1"/>
        <v>-0.83508771929824555</v>
      </c>
      <c r="H20" s="34" t="s">
        <v>1518</v>
      </c>
      <c r="I20" s="34" t="s">
        <v>2100</v>
      </c>
      <c r="J20" s="54">
        <f t="shared" si="2"/>
        <v>-0.7550471063257066</v>
      </c>
      <c r="K20" s="34" t="s">
        <v>2101</v>
      </c>
      <c r="L20" s="35" t="s">
        <v>2102</v>
      </c>
      <c r="M20" s="57">
        <f t="shared" si="3"/>
        <v>-0.23873099801718442</v>
      </c>
    </row>
    <row r="21" spans="1:13" ht="19.5" customHeight="1" x14ac:dyDescent="0.25">
      <c r="A21" s="37" t="s">
        <v>37</v>
      </c>
      <c r="B21" s="34" t="s">
        <v>1832</v>
      </c>
      <c r="C21" s="34" t="s">
        <v>714</v>
      </c>
      <c r="D21" s="54">
        <f t="shared" si="0"/>
        <v>-8.0536912751677778E-2</v>
      </c>
      <c r="E21" s="34" t="s">
        <v>1027</v>
      </c>
      <c r="F21" s="34" t="s">
        <v>1766</v>
      </c>
      <c r="G21" s="54">
        <f t="shared" si="1"/>
        <v>-5.8529621698786602E-2</v>
      </c>
      <c r="H21" s="34" t="s">
        <v>2103</v>
      </c>
      <c r="I21" s="34" t="s">
        <v>2104</v>
      </c>
      <c r="J21" s="54">
        <f t="shared" si="2"/>
        <v>0.74225173940543965</v>
      </c>
      <c r="K21" s="34" t="s">
        <v>2105</v>
      </c>
      <c r="L21" s="35" t="s">
        <v>2106</v>
      </c>
      <c r="M21" s="57">
        <f t="shared" si="3"/>
        <v>-0.11147593640143466</v>
      </c>
    </row>
    <row r="22" spans="1:13" ht="18.75" customHeight="1" x14ac:dyDescent="0.25">
      <c r="A22" s="59" t="s">
        <v>38</v>
      </c>
      <c r="B22" s="34" t="s">
        <v>557</v>
      </c>
      <c r="C22" s="34" t="s">
        <v>88</v>
      </c>
      <c r="D22" s="54">
        <f t="shared" si="0"/>
        <v>-9.090909090909087E-2</v>
      </c>
      <c r="E22" s="34" t="s">
        <v>520</v>
      </c>
      <c r="F22" s="34" t="s">
        <v>578</v>
      </c>
      <c r="G22" s="54">
        <f t="shared" si="1"/>
        <v>-7.5000000000000067E-2</v>
      </c>
      <c r="H22" s="34" t="s">
        <v>593</v>
      </c>
      <c r="I22" s="34" t="s">
        <v>532</v>
      </c>
      <c r="J22" s="54">
        <f t="shared" si="2"/>
        <v>-0.34402332361516036</v>
      </c>
      <c r="K22" s="34" t="s">
        <v>2107</v>
      </c>
      <c r="L22" s="35" t="s">
        <v>2092</v>
      </c>
      <c r="M22" s="57">
        <f t="shared" si="3"/>
        <v>-0.59790979097909802</v>
      </c>
    </row>
    <row r="23" spans="1:13" ht="18.75" customHeight="1" x14ac:dyDescent="0.25">
      <c r="A23" s="37" t="s">
        <v>39</v>
      </c>
      <c r="B23" s="34" t="s">
        <v>275</v>
      </c>
      <c r="C23" s="34" t="s">
        <v>363</v>
      </c>
      <c r="D23" s="54">
        <f t="shared" si="0"/>
        <v>-6.0606060606060656E-2</v>
      </c>
      <c r="E23" s="34" t="s">
        <v>652</v>
      </c>
      <c r="F23" s="34" t="s">
        <v>1558</v>
      </c>
      <c r="G23" s="54">
        <f t="shared" si="1"/>
        <v>-0.48130841121495327</v>
      </c>
      <c r="H23" s="34" t="s">
        <v>2108</v>
      </c>
      <c r="I23" s="34" t="s">
        <v>2109</v>
      </c>
      <c r="J23" s="54">
        <f t="shared" si="2"/>
        <v>-0.40097402597402598</v>
      </c>
      <c r="K23" s="34" t="s">
        <v>2110</v>
      </c>
      <c r="L23" s="35" t="s">
        <v>2111</v>
      </c>
      <c r="M23" s="57">
        <f t="shared" si="3"/>
        <v>1.7320503330866024</v>
      </c>
    </row>
    <row r="24" spans="1:13" ht="18.75" customHeight="1" x14ac:dyDescent="0.25">
      <c r="A24" s="59" t="s">
        <v>40</v>
      </c>
      <c r="B24" s="34" t="s">
        <v>191</v>
      </c>
      <c r="C24" s="34" t="s">
        <v>60</v>
      </c>
      <c r="D24" s="54">
        <f t="shared" si="0"/>
        <v>-0.14814814814814817</v>
      </c>
      <c r="E24" s="34" t="s">
        <v>1000</v>
      </c>
      <c r="F24" s="34" t="s">
        <v>1581</v>
      </c>
      <c r="G24" s="54">
        <f t="shared" si="1"/>
        <v>-0.77333333333333332</v>
      </c>
      <c r="H24" s="34" t="s">
        <v>775</v>
      </c>
      <c r="I24" s="34" t="s">
        <v>2112</v>
      </c>
      <c r="J24" s="54">
        <f t="shared" si="2"/>
        <v>-0.16874027993779162</v>
      </c>
      <c r="K24" s="34" t="s">
        <v>2113</v>
      </c>
      <c r="L24" s="35" t="s">
        <v>2114</v>
      </c>
      <c r="M24" s="57">
        <f t="shared" si="3"/>
        <v>-5.2314615664604096E-2</v>
      </c>
    </row>
    <row r="25" spans="1:13" ht="18.75" customHeight="1" x14ac:dyDescent="0.25">
      <c r="A25" s="37" t="s">
        <v>41</v>
      </c>
      <c r="B25" s="34" t="s">
        <v>67</v>
      </c>
      <c r="C25" s="34" t="s">
        <v>88</v>
      </c>
      <c r="D25" s="54">
        <f t="shared" si="0"/>
        <v>-0.27272727272727271</v>
      </c>
      <c r="E25" s="34" t="s">
        <v>76</v>
      </c>
      <c r="F25" s="34" t="s">
        <v>1326</v>
      </c>
      <c r="G25" s="54">
        <f t="shared" si="1"/>
        <v>-0.35897435897435898</v>
      </c>
      <c r="H25" s="34" t="s">
        <v>411</v>
      </c>
      <c r="I25" s="34" t="s">
        <v>580</v>
      </c>
      <c r="J25" s="54">
        <f t="shared" si="2"/>
        <v>-9.1370558375634486E-2</v>
      </c>
      <c r="K25" s="34" t="s">
        <v>1643</v>
      </c>
      <c r="L25" s="35" t="s">
        <v>2115</v>
      </c>
      <c r="M25" s="57">
        <f t="shared" si="3"/>
        <v>-0.17431192660550462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190</v>
      </c>
      <c r="F26" s="34" t="s">
        <v>100</v>
      </c>
      <c r="G26" s="54">
        <f t="shared" si="1"/>
        <v>-0.10000000000000009</v>
      </c>
      <c r="H26" s="34" t="s">
        <v>727</v>
      </c>
      <c r="I26" s="34" t="s">
        <v>572</v>
      </c>
      <c r="J26" s="54">
        <f t="shared" si="2"/>
        <v>-0.26415094339622652</v>
      </c>
      <c r="K26" s="34" t="s">
        <v>1980</v>
      </c>
      <c r="L26" s="35" t="s">
        <v>2116</v>
      </c>
      <c r="M26" s="57">
        <f t="shared" si="3"/>
        <v>-0.54747054747054746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349</v>
      </c>
      <c r="F27" s="34" t="s">
        <v>422</v>
      </c>
      <c r="G27" s="54">
        <f t="shared" si="1"/>
        <v>-0.19230769230769237</v>
      </c>
      <c r="H27" s="34" t="s">
        <v>693</v>
      </c>
      <c r="I27" s="34" t="s">
        <v>386</v>
      </c>
      <c r="J27" s="54">
        <f t="shared" si="2"/>
        <v>-0.44747081712062259</v>
      </c>
      <c r="K27" s="34" t="s">
        <v>2117</v>
      </c>
      <c r="L27" s="35" t="s">
        <v>1487</v>
      </c>
      <c r="M27" s="57">
        <f t="shared" si="3"/>
        <v>0.34130019120458877</v>
      </c>
    </row>
    <row r="28" spans="1:13" ht="18.75" customHeight="1" x14ac:dyDescent="0.25">
      <c r="A28" s="59" t="s">
        <v>44</v>
      </c>
      <c r="B28" s="34" t="s">
        <v>58</v>
      </c>
      <c r="C28" s="34" t="s">
        <v>59</v>
      </c>
      <c r="D28" s="54">
        <f t="shared" si="0"/>
        <v>-0.33333333333333331</v>
      </c>
      <c r="E28" s="34" t="s">
        <v>121</v>
      </c>
      <c r="F28" s="34" t="s">
        <v>363</v>
      </c>
      <c r="G28" s="54">
        <f t="shared" si="1"/>
        <v>6.060606060606049E-2</v>
      </c>
      <c r="H28" s="34" t="s">
        <v>655</v>
      </c>
      <c r="I28" s="34" t="s">
        <v>1882</v>
      </c>
      <c r="J28" s="54">
        <f t="shared" si="2"/>
        <v>-0.23369565217391311</v>
      </c>
      <c r="K28" s="34" t="s">
        <v>2118</v>
      </c>
      <c r="L28" s="35" t="s">
        <v>2119</v>
      </c>
      <c r="M28" s="57">
        <f t="shared" si="3"/>
        <v>-6.9210866752910757E-2</v>
      </c>
    </row>
    <row r="29" spans="1:13" x14ac:dyDescent="0.25">
      <c r="A29" s="37" t="s">
        <v>45</v>
      </c>
      <c r="B29" s="34" t="s">
        <v>543</v>
      </c>
      <c r="C29" s="34" t="s">
        <v>2120</v>
      </c>
      <c r="D29" s="54">
        <f t="shared" si="0"/>
        <v>-0.10953346855983774</v>
      </c>
      <c r="E29" s="34" t="s">
        <v>2121</v>
      </c>
      <c r="F29" s="34" t="s">
        <v>2122</v>
      </c>
      <c r="G29" s="54">
        <f t="shared" si="1"/>
        <v>-0.34599938214396037</v>
      </c>
      <c r="H29" s="34" t="s">
        <v>2123</v>
      </c>
      <c r="I29" s="34" t="s">
        <v>2124</v>
      </c>
      <c r="J29" s="54">
        <f t="shared" si="2"/>
        <v>-0.18024543549835387</v>
      </c>
      <c r="K29" s="34" t="s">
        <v>2125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578</v>
      </c>
      <c r="C30" s="63" t="s">
        <v>384</v>
      </c>
      <c r="D30" s="64"/>
      <c r="E30" s="63" t="s">
        <v>243</v>
      </c>
      <c r="F30" s="63" t="s">
        <v>918</v>
      </c>
      <c r="G30" s="64"/>
      <c r="H30" s="63" t="s">
        <v>2126</v>
      </c>
      <c r="I30" s="63" t="s">
        <v>2127</v>
      </c>
      <c r="J30" s="64"/>
      <c r="K30" s="63" t="s">
        <v>2128</v>
      </c>
      <c r="L30" s="63" t="s">
        <v>2129</v>
      </c>
      <c r="M30" s="65"/>
    </row>
    <row r="31" spans="1:13" x14ac:dyDescent="0.25">
      <c r="A31" s="62" t="s">
        <v>47</v>
      </c>
      <c r="B31" s="63" t="s">
        <v>2130</v>
      </c>
      <c r="C31" s="63" t="s">
        <v>2131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2132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184</v>
      </c>
      <c r="D4" s="54">
        <f t="shared" ref="D4:D29" si="0">IF(OR(B4="", B4=0, C4="", C4=0), "", (B4-C4)/C4)</f>
        <v>-0.33333333333333331</v>
      </c>
      <c r="E4" s="34" t="s">
        <v>674</v>
      </c>
      <c r="F4" s="34" t="s">
        <v>553</v>
      </c>
      <c r="G4" s="54">
        <f t="shared" ref="G4:G29" si="1">IF(OR(E4="", E4=0, F4="", F4=0), "", (E4-F4)/F4)</f>
        <v>0.10416666666666677</v>
      </c>
      <c r="H4" s="34" t="s">
        <v>1224</v>
      </c>
      <c r="I4" s="34" t="s">
        <v>860</v>
      </c>
      <c r="J4" s="54">
        <f t="shared" ref="J4:J29" si="2">IF(OR(H4="", H4=0, I4="", I4=0), "", (H4-I4)/I4)</f>
        <v>9.3655589123867081E-2</v>
      </c>
      <c r="K4" s="34" t="s">
        <v>279</v>
      </c>
      <c r="L4" s="35" t="s">
        <v>2133</v>
      </c>
      <c r="M4" s="57">
        <f t="shared" ref="M4:M29" si="3">IF(OR(K4="", K4=0, L4="", L4=0), "", (K4-L4)/L4)</f>
        <v>-0.51219512195121952</v>
      </c>
    </row>
    <row r="5" spans="1:13" ht="19.5" customHeight="1" x14ac:dyDescent="0.25">
      <c r="A5" s="37" t="s">
        <v>21</v>
      </c>
      <c r="B5" s="34" t="s">
        <v>67</v>
      </c>
      <c r="C5" s="34" t="s">
        <v>89</v>
      </c>
      <c r="D5" s="54">
        <f t="shared" si="0"/>
        <v>-0.38461538461538464</v>
      </c>
      <c r="E5" s="34" t="s">
        <v>704</v>
      </c>
      <c r="F5" s="34" t="s">
        <v>466</v>
      </c>
      <c r="G5" s="54">
        <f t="shared" si="1"/>
        <v>-8.9552238805970227E-2</v>
      </c>
      <c r="H5" s="34" t="s">
        <v>1693</v>
      </c>
      <c r="I5" s="34" t="s">
        <v>484</v>
      </c>
      <c r="J5" s="54">
        <f t="shared" si="2"/>
        <v>3.4615384615384562E-2</v>
      </c>
      <c r="K5" s="34" t="s">
        <v>2134</v>
      </c>
      <c r="L5" s="35" t="s">
        <v>2135</v>
      </c>
      <c r="M5" s="57">
        <f t="shared" si="3"/>
        <v>-0.13900796080832811</v>
      </c>
    </row>
    <row r="6" spans="1:13" ht="19.5" customHeight="1" x14ac:dyDescent="0.25">
      <c r="A6" s="59" t="s">
        <v>22</v>
      </c>
      <c r="B6" s="34" t="s">
        <v>89</v>
      </c>
      <c r="C6" s="34" t="s">
        <v>815</v>
      </c>
      <c r="D6" s="54">
        <f t="shared" si="0"/>
        <v>-0.1875</v>
      </c>
      <c r="E6" s="34" t="s">
        <v>399</v>
      </c>
      <c r="F6" s="34" t="s">
        <v>466</v>
      </c>
      <c r="G6" s="54">
        <f t="shared" si="1"/>
        <v>-4.4776119402985114E-2</v>
      </c>
      <c r="H6" s="34" t="s">
        <v>1144</v>
      </c>
      <c r="I6" s="34" t="s">
        <v>1317</v>
      </c>
      <c r="J6" s="54">
        <f t="shared" si="2"/>
        <v>-2.2167487684728922E-2</v>
      </c>
      <c r="K6" s="34" t="s">
        <v>2136</v>
      </c>
      <c r="L6" s="35" t="s">
        <v>2137</v>
      </c>
      <c r="M6" s="57">
        <f t="shared" si="3"/>
        <v>-0.30780209324452895</v>
      </c>
    </row>
    <row r="7" spans="1:13" ht="19.5" customHeight="1" x14ac:dyDescent="0.25">
      <c r="A7" s="37" t="s">
        <v>23</v>
      </c>
      <c r="B7" s="34" t="s">
        <v>67</v>
      </c>
      <c r="C7" s="34" t="s">
        <v>184</v>
      </c>
      <c r="D7" s="54">
        <f t="shared" si="0"/>
        <v>-0.11111111111111106</v>
      </c>
      <c r="E7" s="34" t="s">
        <v>253</v>
      </c>
      <c r="F7" s="34" t="s">
        <v>465</v>
      </c>
      <c r="G7" s="54">
        <f t="shared" si="1"/>
        <v>-0.2</v>
      </c>
      <c r="H7" s="34" t="s">
        <v>327</v>
      </c>
      <c r="I7" s="34" t="s">
        <v>2138</v>
      </c>
      <c r="J7" s="54">
        <f t="shared" si="2"/>
        <v>0.44497607655502402</v>
      </c>
      <c r="K7" s="34" t="s">
        <v>2139</v>
      </c>
      <c r="L7" s="35" t="s">
        <v>2140</v>
      </c>
      <c r="M7" s="57">
        <f t="shared" si="3"/>
        <v>-0.47689243027888445</v>
      </c>
    </row>
    <row r="8" spans="1:13" ht="19.5" customHeight="1" x14ac:dyDescent="0.25">
      <c r="A8" s="59" t="s">
        <v>24</v>
      </c>
      <c r="B8" s="34" t="s">
        <v>246</v>
      </c>
      <c r="C8" s="34" t="s">
        <v>190</v>
      </c>
      <c r="D8" s="54">
        <f t="shared" si="0"/>
        <v>-0.16666666666666666</v>
      </c>
      <c r="E8" s="34" t="s">
        <v>2141</v>
      </c>
      <c r="F8" s="34" t="s">
        <v>924</v>
      </c>
      <c r="G8" s="54">
        <f t="shared" si="1"/>
        <v>-5.3191489361702059E-2</v>
      </c>
      <c r="H8" s="34" t="s">
        <v>369</v>
      </c>
      <c r="I8" s="34" t="s">
        <v>2142</v>
      </c>
      <c r="J8" s="54">
        <f t="shared" si="2"/>
        <v>-0.41743725231175693</v>
      </c>
      <c r="K8" s="34" t="s">
        <v>285</v>
      </c>
      <c r="L8" s="35" t="s">
        <v>2143</v>
      </c>
      <c r="M8" s="57">
        <f t="shared" si="3"/>
        <v>-0.4910320493972361</v>
      </c>
    </row>
    <row r="9" spans="1:13" ht="19.5" customHeight="1" x14ac:dyDescent="0.25">
      <c r="A9" s="37" t="s">
        <v>25</v>
      </c>
      <c r="B9" s="34" t="s">
        <v>246</v>
      </c>
      <c r="C9" s="34" t="s">
        <v>815</v>
      </c>
      <c r="D9" s="54">
        <f t="shared" si="0"/>
        <v>-6.2500000000000056E-2</v>
      </c>
      <c r="E9" s="34" t="s">
        <v>1258</v>
      </c>
      <c r="F9" s="34" t="s">
        <v>277</v>
      </c>
      <c r="G9" s="54">
        <f t="shared" si="1"/>
        <v>-0.33540372670807456</v>
      </c>
      <c r="H9" s="34" t="s">
        <v>358</v>
      </c>
      <c r="I9" s="34" t="s">
        <v>2144</v>
      </c>
      <c r="J9" s="54">
        <f t="shared" si="2"/>
        <v>-0.25308641975308649</v>
      </c>
      <c r="K9" s="34" t="s">
        <v>1008</v>
      </c>
      <c r="L9" s="35" t="s">
        <v>2145</v>
      </c>
      <c r="M9" s="57">
        <f t="shared" si="3"/>
        <v>-0.51386837354341042</v>
      </c>
    </row>
    <row r="10" spans="1:13" ht="19.5" customHeight="1" x14ac:dyDescent="0.25">
      <c r="A10" s="59" t="s">
        <v>26</v>
      </c>
      <c r="B10" s="34" t="s">
        <v>60</v>
      </c>
      <c r="C10" s="34" t="s">
        <v>109</v>
      </c>
      <c r="D10" s="54">
        <f t="shared" si="0"/>
        <v>-9.9999999999999908E-2</v>
      </c>
      <c r="E10" s="34" t="s">
        <v>1332</v>
      </c>
      <c r="F10" s="34" t="s">
        <v>1289</v>
      </c>
      <c r="G10" s="54">
        <f t="shared" si="1"/>
        <v>-0.26344086021505375</v>
      </c>
      <c r="H10" s="34" t="s">
        <v>2146</v>
      </c>
      <c r="I10" s="34" t="s">
        <v>2147</v>
      </c>
      <c r="J10" s="54">
        <f t="shared" si="2"/>
        <v>-0.45657370517928286</v>
      </c>
      <c r="K10" s="34" t="s">
        <v>1449</v>
      </c>
      <c r="L10" s="35" t="s">
        <v>2148</v>
      </c>
      <c r="M10" s="57">
        <f t="shared" si="3"/>
        <v>-0.38378378378378381</v>
      </c>
    </row>
    <row r="11" spans="1:13" ht="19.5" customHeight="1" x14ac:dyDescent="0.25">
      <c r="A11" s="37" t="s">
        <v>27</v>
      </c>
      <c r="B11" s="34" t="s">
        <v>115</v>
      </c>
      <c r="C11" s="34" t="s">
        <v>384</v>
      </c>
      <c r="D11" s="54">
        <f t="shared" si="0"/>
        <v>-0.16279069767441862</v>
      </c>
      <c r="E11" s="34" t="s">
        <v>375</v>
      </c>
      <c r="F11" s="34" t="s">
        <v>213</v>
      </c>
      <c r="G11" s="54">
        <f t="shared" si="1"/>
        <v>-0.34031413612565442</v>
      </c>
      <c r="H11" s="34" t="s">
        <v>2063</v>
      </c>
      <c r="I11" s="34" t="s">
        <v>223</v>
      </c>
      <c r="J11" s="54">
        <f t="shared" si="2"/>
        <v>-0.64895330112721417</v>
      </c>
      <c r="K11" s="34" t="s">
        <v>710</v>
      </c>
      <c r="L11" s="35" t="s">
        <v>2149</v>
      </c>
      <c r="M11" s="57">
        <f t="shared" si="3"/>
        <v>-0.76547098872065844</v>
      </c>
    </row>
    <row r="12" spans="1:13" ht="19.5" customHeight="1" x14ac:dyDescent="0.25">
      <c r="A12" s="59" t="s">
        <v>28</v>
      </c>
      <c r="B12" s="34" t="s">
        <v>466</v>
      </c>
      <c r="C12" s="34" t="s">
        <v>95</v>
      </c>
      <c r="D12" s="54">
        <f t="shared" si="0"/>
        <v>-0.10666666666666662</v>
      </c>
      <c r="E12" s="34" t="s">
        <v>2150</v>
      </c>
      <c r="F12" s="34" t="s">
        <v>844</v>
      </c>
      <c r="G12" s="54">
        <f t="shared" si="1"/>
        <v>-0.16176470588235287</v>
      </c>
      <c r="H12" s="34" t="s">
        <v>2151</v>
      </c>
      <c r="I12" s="34" t="s">
        <v>1035</v>
      </c>
      <c r="J12" s="54">
        <f t="shared" si="2"/>
        <v>0.18794194268701156</v>
      </c>
      <c r="K12" s="34" t="s">
        <v>2152</v>
      </c>
      <c r="L12" s="35" t="s">
        <v>2153</v>
      </c>
      <c r="M12" s="57">
        <f t="shared" si="3"/>
        <v>-0.32474689989816097</v>
      </c>
    </row>
    <row r="13" spans="1:13" ht="19.5" customHeight="1" x14ac:dyDescent="0.25">
      <c r="A13" s="37" t="s">
        <v>29</v>
      </c>
      <c r="B13" s="34" t="s">
        <v>282</v>
      </c>
      <c r="C13" s="34" t="s">
        <v>83</v>
      </c>
      <c r="D13" s="54">
        <f t="shared" si="0"/>
        <v>-4.0816326530612283E-2</v>
      </c>
      <c r="E13" s="34" t="s">
        <v>1508</v>
      </c>
      <c r="F13" s="34" t="s">
        <v>1698</v>
      </c>
      <c r="G13" s="54">
        <f t="shared" si="1"/>
        <v>-0.33982300884955757</v>
      </c>
      <c r="H13" s="34" t="s">
        <v>2154</v>
      </c>
      <c r="I13" s="34" t="s">
        <v>1044</v>
      </c>
      <c r="J13" s="54">
        <f t="shared" si="2"/>
        <v>-0.2989313835770529</v>
      </c>
      <c r="K13" s="34" t="s">
        <v>2155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91</v>
      </c>
      <c r="C14" s="34" t="s">
        <v>2156</v>
      </c>
      <c r="D14" s="54">
        <f t="shared" si="0"/>
        <v>-0.11475409836065571</v>
      </c>
      <c r="E14" s="34" t="s">
        <v>2157</v>
      </c>
      <c r="F14" s="34" t="s">
        <v>1352</v>
      </c>
      <c r="G14" s="54">
        <f t="shared" si="1"/>
        <v>-0.11906092789267751</v>
      </c>
      <c r="H14" s="34" t="s">
        <v>1540</v>
      </c>
      <c r="I14" s="34" t="s">
        <v>2158</v>
      </c>
      <c r="J14" s="54">
        <f t="shared" si="2"/>
        <v>-0.13324184800365951</v>
      </c>
      <c r="K14" s="34" t="s">
        <v>2159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1570</v>
      </c>
      <c r="C15" s="34" t="s">
        <v>1562</v>
      </c>
      <c r="D15" s="54">
        <f t="shared" si="0"/>
        <v>-0.22173913043478252</v>
      </c>
      <c r="E15" s="34" t="s">
        <v>2160</v>
      </c>
      <c r="F15" s="34" t="s">
        <v>1946</v>
      </c>
      <c r="G15" s="54">
        <f t="shared" si="1"/>
        <v>-7.8904991948470241E-2</v>
      </c>
      <c r="H15" s="34" t="s">
        <v>2161</v>
      </c>
      <c r="I15" s="34" t="s">
        <v>2162</v>
      </c>
      <c r="J15" s="54">
        <f t="shared" si="2"/>
        <v>-0.52870526062935386</v>
      </c>
      <c r="K15" s="34" t="s">
        <v>2163</v>
      </c>
      <c r="L15" s="35" t="s">
        <v>2164</v>
      </c>
      <c r="M15" s="57">
        <f t="shared" si="3"/>
        <v>-0.29030512876000863</v>
      </c>
    </row>
    <row r="16" spans="1:13" ht="19.5" customHeight="1" x14ac:dyDescent="0.25">
      <c r="A16" s="59" t="s">
        <v>32</v>
      </c>
      <c r="B16" s="34" t="s">
        <v>693</v>
      </c>
      <c r="C16" s="34" t="s">
        <v>91</v>
      </c>
      <c r="D16" s="54">
        <f t="shared" si="0"/>
        <v>-0.12345679012345689</v>
      </c>
      <c r="E16" s="34" t="s">
        <v>2165</v>
      </c>
      <c r="F16" s="34" t="s">
        <v>2166</v>
      </c>
      <c r="G16" s="54">
        <f t="shared" si="1"/>
        <v>-0.29052369077306722</v>
      </c>
      <c r="H16" s="34" t="s">
        <v>2167</v>
      </c>
      <c r="I16" s="34" t="s">
        <v>2168</v>
      </c>
      <c r="J16" s="54">
        <f t="shared" si="2"/>
        <v>-0.29962073324905181</v>
      </c>
      <c r="K16" s="34" t="s">
        <v>2169</v>
      </c>
      <c r="L16" s="35" t="s">
        <v>2170</v>
      </c>
      <c r="M16" s="57">
        <f t="shared" si="3"/>
        <v>0.59318792948909482</v>
      </c>
    </row>
    <row r="17" spans="1:13" ht="19.5" customHeight="1" x14ac:dyDescent="0.25">
      <c r="A17" s="37" t="s">
        <v>33</v>
      </c>
      <c r="B17" s="34" t="s">
        <v>1326</v>
      </c>
      <c r="C17" s="34" t="s">
        <v>621</v>
      </c>
      <c r="D17" s="54">
        <f t="shared" si="0"/>
        <v>-0.14285714285714285</v>
      </c>
      <c r="E17" s="34" t="s">
        <v>889</v>
      </c>
      <c r="F17" s="34" t="s">
        <v>485</v>
      </c>
      <c r="G17" s="54">
        <f t="shared" si="1"/>
        <v>-0.32071713147410352</v>
      </c>
      <c r="H17" s="34" t="s">
        <v>1606</v>
      </c>
      <c r="I17" s="34" t="s">
        <v>2171</v>
      </c>
      <c r="J17" s="54">
        <f t="shared" si="2"/>
        <v>-0.24149432955303543</v>
      </c>
      <c r="K17" s="34" t="s">
        <v>2172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714</v>
      </c>
      <c r="C18" s="34" t="s">
        <v>853</v>
      </c>
      <c r="D18" s="54">
        <f t="shared" si="0"/>
        <v>-9.9667774086378089E-3</v>
      </c>
      <c r="E18" s="34" t="s">
        <v>1580</v>
      </c>
      <c r="F18" s="34" t="s">
        <v>2173</v>
      </c>
      <c r="G18" s="54">
        <f t="shared" si="1"/>
        <v>-0.31562335612835357</v>
      </c>
      <c r="H18" s="34" t="s">
        <v>2174</v>
      </c>
      <c r="I18" s="34" t="s">
        <v>2175</v>
      </c>
      <c r="J18" s="54">
        <f t="shared" si="2"/>
        <v>-0.49338249818924085</v>
      </c>
      <c r="K18" s="34" t="s">
        <v>2176</v>
      </c>
      <c r="L18" s="35" t="s">
        <v>2177</v>
      </c>
      <c r="M18" s="57">
        <f t="shared" si="3"/>
        <v>0.7165644171779143</v>
      </c>
    </row>
    <row r="19" spans="1:13" ht="18.75" customHeight="1" x14ac:dyDescent="0.25">
      <c r="A19" s="37" t="s">
        <v>35</v>
      </c>
      <c r="B19" s="34" t="s">
        <v>163</v>
      </c>
      <c r="C19" s="34" t="s">
        <v>563</v>
      </c>
      <c r="D19" s="54">
        <f t="shared" si="0"/>
        <v>-6.1728395061728447E-2</v>
      </c>
      <c r="E19" s="34" t="s">
        <v>1218</v>
      </c>
      <c r="F19" s="34" t="s">
        <v>2178</v>
      </c>
      <c r="G19" s="54">
        <f t="shared" si="1"/>
        <v>-0.25603864734299508</v>
      </c>
      <c r="H19" s="34" t="s">
        <v>2179</v>
      </c>
      <c r="I19" s="34" t="s">
        <v>2180</v>
      </c>
      <c r="J19" s="54">
        <f t="shared" si="2"/>
        <v>-0.39285714285714285</v>
      </c>
      <c r="K19" s="34" t="s">
        <v>2181</v>
      </c>
      <c r="L19" s="35" t="s">
        <v>2182</v>
      </c>
      <c r="M19" s="57">
        <f t="shared" si="3"/>
        <v>-0.8436753035663066</v>
      </c>
    </row>
    <row r="20" spans="1:13" ht="18.75" customHeight="1" x14ac:dyDescent="0.25">
      <c r="A20" s="59" t="s">
        <v>36</v>
      </c>
      <c r="B20" s="34" t="s">
        <v>196</v>
      </c>
      <c r="C20" s="34" t="s">
        <v>191</v>
      </c>
      <c r="D20" s="54">
        <f t="shared" si="0"/>
        <v>-0.17391304347826089</v>
      </c>
      <c r="E20" s="34" t="s">
        <v>726</v>
      </c>
      <c r="F20" s="34" t="s">
        <v>2183</v>
      </c>
      <c r="G20" s="54">
        <f t="shared" si="1"/>
        <v>-0.83557046979865779</v>
      </c>
      <c r="H20" s="34" t="s">
        <v>2184</v>
      </c>
      <c r="I20" s="34" t="s">
        <v>2185</v>
      </c>
      <c r="J20" s="54">
        <f t="shared" si="2"/>
        <v>-0.65498489425981865</v>
      </c>
      <c r="K20" s="34" t="s">
        <v>2186</v>
      </c>
      <c r="L20" s="35" t="s">
        <v>2187</v>
      </c>
      <c r="M20" s="57">
        <f t="shared" si="3"/>
        <v>-0.24079929176678885</v>
      </c>
    </row>
    <row r="21" spans="1:13" ht="19.5" customHeight="1" x14ac:dyDescent="0.25">
      <c r="A21" s="37" t="s">
        <v>37</v>
      </c>
      <c r="B21" s="34" t="s">
        <v>165</v>
      </c>
      <c r="C21" s="34" t="s">
        <v>1404</v>
      </c>
      <c r="D21" s="54">
        <f t="shared" si="0"/>
        <v>-0.11801242236024855</v>
      </c>
      <c r="E21" s="34" t="s">
        <v>2188</v>
      </c>
      <c r="F21" s="34" t="s">
        <v>2189</v>
      </c>
      <c r="G21" s="54">
        <f t="shared" si="1"/>
        <v>2.4590163934426191E-2</v>
      </c>
      <c r="H21" s="34" t="s">
        <v>2190</v>
      </c>
      <c r="I21" s="34" t="s">
        <v>2191</v>
      </c>
      <c r="J21" s="54">
        <f t="shared" si="2"/>
        <v>0.7373676248108928</v>
      </c>
      <c r="K21" s="34" t="s">
        <v>2192</v>
      </c>
      <c r="L21" s="35" t="s">
        <v>2193</v>
      </c>
      <c r="M21" s="57">
        <f t="shared" si="3"/>
        <v>-0.11392815679847028</v>
      </c>
    </row>
    <row r="22" spans="1:13" ht="18.75" customHeight="1" x14ac:dyDescent="0.25">
      <c r="A22" s="59" t="s">
        <v>38</v>
      </c>
      <c r="B22" s="34" t="s">
        <v>557</v>
      </c>
      <c r="C22" s="34" t="s">
        <v>557</v>
      </c>
      <c r="D22" s="54">
        <f t="shared" si="0"/>
        <v>0</v>
      </c>
      <c r="E22" s="34" t="s">
        <v>228</v>
      </c>
      <c r="F22" s="34" t="s">
        <v>646</v>
      </c>
      <c r="G22" s="54">
        <f t="shared" si="1"/>
        <v>-7.3170731707317013E-2</v>
      </c>
      <c r="H22" s="34" t="s">
        <v>135</v>
      </c>
      <c r="I22" s="34" t="s">
        <v>410</v>
      </c>
      <c r="J22" s="54">
        <f t="shared" si="2"/>
        <v>-0.34818941504178275</v>
      </c>
      <c r="K22" s="34" t="s">
        <v>1767</v>
      </c>
      <c r="L22" s="35" t="s">
        <v>1909</v>
      </c>
      <c r="M22" s="57">
        <f t="shared" si="3"/>
        <v>-0.59894736842105256</v>
      </c>
    </row>
    <row r="23" spans="1:13" ht="18.75" customHeight="1" x14ac:dyDescent="0.25">
      <c r="A23" s="37" t="s">
        <v>39</v>
      </c>
      <c r="B23" s="34" t="s">
        <v>185</v>
      </c>
      <c r="C23" s="34" t="s">
        <v>121</v>
      </c>
      <c r="D23" s="54">
        <f t="shared" si="0"/>
        <v>-8.5714285714285632E-2</v>
      </c>
      <c r="E23" s="34" t="s">
        <v>467</v>
      </c>
      <c r="F23" s="34" t="s">
        <v>1032</v>
      </c>
      <c r="G23" s="54">
        <f t="shared" si="1"/>
        <v>-0.48098434004474272</v>
      </c>
      <c r="H23" s="34" t="s">
        <v>2194</v>
      </c>
      <c r="I23" s="34" t="s">
        <v>2195</v>
      </c>
      <c r="J23" s="54">
        <f t="shared" si="2"/>
        <v>-0.40269151138716364</v>
      </c>
      <c r="K23" s="34" t="s">
        <v>2196</v>
      </c>
      <c r="L23" s="35" t="s">
        <v>2197</v>
      </c>
      <c r="M23" s="57">
        <f t="shared" si="3"/>
        <v>1.6274543281543452</v>
      </c>
    </row>
    <row r="24" spans="1:13" ht="18.75" customHeight="1" x14ac:dyDescent="0.25">
      <c r="A24" s="59" t="s">
        <v>40</v>
      </c>
      <c r="B24" s="34" t="s">
        <v>216</v>
      </c>
      <c r="C24" s="34" t="s">
        <v>108</v>
      </c>
      <c r="D24" s="54">
        <f t="shared" si="0"/>
        <v>-0.14285714285714296</v>
      </c>
      <c r="E24" s="34" t="s">
        <v>693</v>
      </c>
      <c r="F24" s="34" t="s">
        <v>425</v>
      </c>
      <c r="G24" s="54">
        <f t="shared" si="1"/>
        <v>-0.77388535031847139</v>
      </c>
      <c r="H24" s="34" t="s">
        <v>2198</v>
      </c>
      <c r="I24" s="34" t="s">
        <v>987</v>
      </c>
      <c r="J24" s="54">
        <f t="shared" si="2"/>
        <v>-0.17038690476190471</v>
      </c>
      <c r="K24" s="34" t="s">
        <v>2199</v>
      </c>
      <c r="L24" s="35" t="s">
        <v>2200</v>
      </c>
      <c r="M24" s="57">
        <f t="shared" si="3"/>
        <v>-5.4927660113337835E-2</v>
      </c>
    </row>
    <row r="25" spans="1:13" ht="18.75" customHeight="1" x14ac:dyDescent="0.25">
      <c r="A25" s="37" t="s">
        <v>41</v>
      </c>
      <c r="B25" s="34" t="s">
        <v>67</v>
      </c>
      <c r="C25" s="34" t="s">
        <v>88</v>
      </c>
      <c r="D25" s="54">
        <f t="shared" si="0"/>
        <v>-0.27272727272727271</v>
      </c>
      <c r="E25" s="34" t="s">
        <v>674</v>
      </c>
      <c r="F25" s="34" t="s">
        <v>69</v>
      </c>
      <c r="G25" s="54">
        <f t="shared" si="1"/>
        <v>-3.636363636363639E-2</v>
      </c>
      <c r="H25" s="34" t="s">
        <v>1508</v>
      </c>
      <c r="I25" s="34" t="s">
        <v>546</v>
      </c>
      <c r="J25" s="54">
        <f t="shared" si="2"/>
        <v>-9.4660194174757309E-2</v>
      </c>
      <c r="K25" s="34" t="s">
        <v>2201</v>
      </c>
      <c r="L25" s="35" t="s">
        <v>2202</v>
      </c>
      <c r="M25" s="57">
        <f t="shared" si="3"/>
        <v>-0.17178924259055978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196</v>
      </c>
      <c r="F26" s="34" t="s">
        <v>349</v>
      </c>
      <c r="G26" s="54">
        <f t="shared" si="1"/>
        <v>-9.5238095238095191E-2</v>
      </c>
      <c r="H26" s="34" t="s">
        <v>713</v>
      </c>
      <c r="I26" s="34" t="s">
        <v>1424</v>
      </c>
      <c r="J26" s="54">
        <f t="shared" si="2"/>
        <v>-0.26506024096385539</v>
      </c>
      <c r="K26" s="34" t="s">
        <v>785</v>
      </c>
      <c r="L26" s="35" t="s">
        <v>1993</v>
      </c>
      <c r="M26" s="57">
        <f t="shared" si="3"/>
        <v>-0.54907161803713533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101</v>
      </c>
      <c r="F27" s="34" t="s">
        <v>60</v>
      </c>
      <c r="G27" s="54">
        <f t="shared" si="1"/>
        <v>-0.18518518518518523</v>
      </c>
      <c r="H27" s="34" t="s">
        <v>1303</v>
      </c>
      <c r="I27" s="34" t="s">
        <v>875</v>
      </c>
      <c r="J27" s="54">
        <f t="shared" si="2"/>
        <v>-0.44402985074626872</v>
      </c>
      <c r="K27" s="34" t="s">
        <v>2203</v>
      </c>
      <c r="L27" s="35" t="s">
        <v>929</v>
      </c>
      <c r="M27" s="57">
        <f t="shared" si="3"/>
        <v>0.3376029277218664</v>
      </c>
    </row>
    <row r="28" spans="1:13" ht="18.75" customHeight="1" x14ac:dyDescent="0.25">
      <c r="A28" s="59" t="s">
        <v>44</v>
      </c>
      <c r="B28" s="34" t="s">
        <v>374</v>
      </c>
      <c r="C28" s="34" t="s">
        <v>59</v>
      </c>
      <c r="D28" s="54">
        <f t="shared" si="0"/>
        <v>-0.1666666666666666</v>
      </c>
      <c r="E28" s="34" t="s">
        <v>363</v>
      </c>
      <c r="F28" s="34" t="s">
        <v>288</v>
      </c>
      <c r="G28" s="54">
        <f t="shared" si="1"/>
        <v>-2.9411764705882377E-2</v>
      </c>
      <c r="H28" s="34" t="s">
        <v>1522</v>
      </c>
      <c r="I28" s="34" t="s">
        <v>1292</v>
      </c>
      <c r="J28" s="54">
        <f t="shared" si="2"/>
        <v>-0.23834196891191708</v>
      </c>
      <c r="K28" s="34" t="s">
        <v>1993</v>
      </c>
      <c r="L28" s="35" t="s">
        <v>1093</v>
      </c>
      <c r="M28" s="57">
        <f t="shared" si="3"/>
        <v>-6.6253869969040161E-2</v>
      </c>
    </row>
    <row r="29" spans="1:13" x14ac:dyDescent="0.25">
      <c r="A29" s="37" t="s">
        <v>45</v>
      </c>
      <c r="B29" s="34" t="s">
        <v>894</v>
      </c>
      <c r="C29" s="34" t="s">
        <v>360</v>
      </c>
      <c r="D29" s="54">
        <f t="shared" si="0"/>
        <v>-0.11776061776061766</v>
      </c>
      <c r="E29" s="34" t="s">
        <v>2204</v>
      </c>
      <c r="F29" s="34" t="s">
        <v>2205</v>
      </c>
      <c r="G29" s="54">
        <f t="shared" si="1"/>
        <v>-0.34810874704491734</v>
      </c>
      <c r="H29" s="34" t="s">
        <v>1257</v>
      </c>
      <c r="I29" s="34" t="s">
        <v>2206</v>
      </c>
      <c r="J29" s="54">
        <f t="shared" si="2"/>
        <v>-0.18247422680412365</v>
      </c>
      <c r="K29" s="34" t="s">
        <v>2207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61</v>
      </c>
      <c r="C30" s="63" t="s">
        <v>238</v>
      </c>
      <c r="D30" s="64"/>
      <c r="E30" s="63" t="s">
        <v>807</v>
      </c>
      <c r="F30" s="63" t="s">
        <v>916</v>
      </c>
      <c r="G30" s="64"/>
      <c r="H30" s="63" t="s">
        <v>2208</v>
      </c>
      <c r="I30" s="63" t="s">
        <v>2209</v>
      </c>
      <c r="J30" s="64"/>
      <c r="K30" s="63" t="s">
        <v>2210</v>
      </c>
      <c r="L30" s="63" t="s">
        <v>2211</v>
      </c>
      <c r="M30" s="65"/>
    </row>
    <row r="31" spans="1:13" x14ac:dyDescent="0.25">
      <c r="A31" s="62" t="s">
        <v>47</v>
      </c>
      <c r="B31" s="63" t="s">
        <v>2212</v>
      </c>
      <c r="C31" s="63" t="s">
        <v>1421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2213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67</v>
      </c>
      <c r="D4" s="54">
        <f t="shared" ref="D4:D29" si="0">IF(OR(B4="", B4=0, C4="", C4=0), "", (B4-C4)/C4)</f>
        <v>-0.25000000000000006</v>
      </c>
      <c r="E4" s="34" t="s">
        <v>69</v>
      </c>
      <c r="F4" s="34" t="s">
        <v>69</v>
      </c>
      <c r="G4" s="54">
        <f t="shared" ref="G4:G29" si="1">IF(OR(E4="", E4=0, F4="", F4=0), "", (E4-F4)/F4)</f>
        <v>0</v>
      </c>
      <c r="H4" s="34" t="s">
        <v>1508</v>
      </c>
      <c r="I4" s="34" t="s">
        <v>70</v>
      </c>
      <c r="J4" s="54">
        <f t="shared" ref="J4:J29" si="2">IF(OR(H4="", H4=0, I4="", I4=0), "", (H4-I4)/I4)</f>
        <v>2.754820936639121E-2</v>
      </c>
      <c r="K4" s="34" t="s">
        <v>769</v>
      </c>
      <c r="L4" s="35" t="s">
        <v>329</v>
      </c>
      <c r="M4" s="57">
        <f t="shared" ref="M4:M29" si="3">IF(OR(K4="", K4=0, L4="", L4=0), "", (K4-L4)/L4)</f>
        <v>-0.50217076700434149</v>
      </c>
    </row>
    <row r="5" spans="1:13" ht="19.5" customHeight="1" x14ac:dyDescent="0.25">
      <c r="A5" s="37" t="s">
        <v>21</v>
      </c>
      <c r="B5" s="34" t="s">
        <v>557</v>
      </c>
      <c r="C5" s="34" t="s">
        <v>89</v>
      </c>
      <c r="D5" s="54">
        <f t="shared" si="0"/>
        <v>-0.23076923076923075</v>
      </c>
      <c r="E5" s="34" t="s">
        <v>606</v>
      </c>
      <c r="F5" s="34" t="s">
        <v>913</v>
      </c>
      <c r="G5" s="54">
        <f t="shared" si="1"/>
        <v>-7.352941176470594E-2</v>
      </c>
      <c r="H5" s="34" t="s">
        <v>2214</v>
      </c>
      <c r="I5" s="34" t="s">
        <v>2215</v>
      </c>
      <c r="J5" s="54">
        <f t="shared" si="2"/>
        <v>6.083650190114074E-2</v>
      </c>
      <c r="K5" s="34" t="s">
        <v>2216</v>
      </c>
      <c r="L5" s="35" t="s">
        <v>2217</v>
      </c>
      <c r="M5" s="57">
        <f t="shared" si="3"/>
        <v>-0.12117540139351701</v>
      </c>
    </row>
    <row r="6" spans="1:13" ht="19.5" customHeight="1" x14ac:dyDescent="0.25">
      <c r="A6" s="59" t="s">
        <v>22</v>
      </c>
      <c r="B6" s="34" t="s">
        <v>89</v>
      </c>
      <c r="C6" s="34" t="s">
        <v>404</v>
      </c>
      <c r="D6" s="54">
        <f t="shared" si="0"/>
        <v>-0.23529411764705885</v>
      </c>
      <c r="E6" s="34" t="s">
        <v>678</v>
      </c>
      <c r="F6" s="34" t="s">
        <v>913</v>
      </c>
      <c r="G6" s="54">
        <f t="shared" si="1"/>
        <v>-2.9411764705882377E-2</v>
      </c>
      <c r="H6" s="34" t="s">
        <v>916</v>
      </c>
      <c r="I6" s="34" t="s">
        <v>916</v>
      </c>
      <c r="J6" s="54">
        <f t="shared" si="2"/>
        <v>0</v>
      </c>
      <c r="K6" s="34" t="s">
        <v>2188</v>
      </c>
      <c r="L6" s="35" t="s">
        <v>2218</v>
      </c>
      <c r="M6" s="57">
        <f t="shared" si="3"/>
        <v>-0.29411764705882354</v>
      </c>
    </row>
    <row r="7" spans="1:13" ht="19.5" customHeight="1" x14ac:dyDescent="0.25">
      <c r="A7" s="37" t="s">
        <v>23</v>
      </c>
      <c r="B7" s="34" t="s">
        <v>184</v>
      </c>
      <c r="C7" s="34" t="s">
        <v>88</v>
      </c>
      <c r="D7" s="54">
        <f t="shared" si="0"/>
        <v>-0.18181818181818185</v>
      </c>
      <c r="E7" s="34" t="s">
        <v>674</v>
      </c>
      <c r="F7" s="34" t="s">
        <v>678</v>
      </c>
      <c r="G7" s="54">
        <f t="shared" si="1"/>
        <v>-0.19696969696969696</v>
      </c>
      <c r="H7" s="34" t="s">
        <v>255</v>
      </c>
      <c r="I7" s="34" t="s">
        <v>248</v>
      </c>
      <c r="J7" s="54">
        <f t="shared" si="2"/>
        <v>-7.3964497041420121E-2</v>
      </c>
      <c r="K7" s="34" t="s">
        <v>2219</v>
      </c>
      <c r="L7" s="35" t="s">
        <v>2220</v>
      </c>
      <c r="M7" s="57">
        <f t="shared" si="3"/>
        <v>-0.45802128498226252</v>
      </c>
    </row>
    <row r="8" spans="1:13" ht="19.5" customHeight="1" x14ac:dyDescent="0.25">
      <c r="A8" s="59" t="s">
        <v>24</v>
      </c>
      <c r="B8" s="34" t="s">
        <v>815</v>
      </c>
      <c r="C8" s="34" t="s">
        <v>190</v>
      </c>
      <c r="D8" s="54">
        <f t="shared" si="0"/>
        <v>-0.11111111111111106</v>
      </c>
      <c r="E8" s="34" t="s">
        <v>367</v>
      </c>
      <c r="F8" s="34" t="s">
        <v>1929</v>
      </c>
      <c r="G8" s="54">
        <f t="shared" si="1"/>
        <v>-3.1578947368420963E-2</v>
      </c>
      <c r="H8" s="34" t="s">
        <v>651</v>
      </c>
      <c r="I8" s="34" t="s">
        <v>721</v>
      </c>
      <c r="J8" s="54">
        <f t="shared" si="2"/>
        <v>-0.40261437908496733</v>
      </c>
      <c r="K8" s="34" t="s">
        <v>2221</v>
      </c>
      <c r="L8" s="35" t="s">
        <v>2222</v>
      </c>
      <c r="M8" s="57">
        <f t="shared" si="3"/>
        <v>-0.48051192553810362</v>
      </c>
    </row>
    <row r="9" spans="1:13" ht="19.5" customHeight="1" x14ac:dyDescent="0.25">
      <c r="A9" s="37" t="s">
        <v>25</v>
      </c>
      <c r="B9" s="34" t="s">
        <v>815</v>
      </c>
      <c r="C9" s="34" t="s">
        <v>815</v>
      </c>
      <c r="D9" s="54">
        <f t="shared" si="0"/>
        <v>0</v>
      </c>
      <c r="E9" s="34" t="s">
        <v>217</v>
      </c>
      <c r="F9" s="34" t="s">
        <v>429</v>
      </c>
      <c r="G9" s="54">
        <f t="shared" si="1"/>
        <v>-0.32515337423312873</v>
      </c>
      <c r="H9" s="34" t="s">
        <v>146</v>
      </c>
      <c r="I9" s="34" t="s">
        <v>524</v>
      </c>
      <c r="J9" s="54">
        <f t="shared" si="2"/>
        <v>-0.11128048780487798</v>
      </c>
      <c r="K9" s="34" t="s">
        <v>2223</v>
      </c>
      <c r="L9" s="35" t="s">
        <v>2224</v>
      </c>
      <c r="M9" s="57">
        <f t="shared" si="3"/>
        <v>-0.5039779184932619</v>
      </c>
    </row>
    <row r="10" spans="1:13" ht="19.5" customHeight="1" x14ac:dyDescent="0.25">
      <c r="A10" s="59" t="s">
        <v>26</v>
      </c>
      <c r="B10" s="34" t="s">
        <v>108</v>
      </c>
      <c r="C10" s="34" t="s">
        <v>109</v>
      </c>
      <c r="D10" s="54">
        <f t="shared" si="0"/>
        <v>-6.6666666666666541E-2</v>
      </c>
      <c r="E10" s="34" t="s">
        <v>1037</v>
      </c>
      <c r="F10" s="34" t="s">
        <v>1629</v>
      </c>
      <c r="G10" s="54">
        <f t="shared" si="1"/>
        <v>-0.23809523809523808</v>
      </c>
      <c r="H10" s="34" t="s">
        <v>2225</v>
      </c>
      <c r="I10" s="34" t="s">
        <v>1321</v>
      </c>
      <c r="J10" s="54">
        <f t="shared" si="2"/>
        <v>-0.44523246650906223</v>
      </c>
      <c r="K10" s="34" t="s">
        <v>2226</v>
      </c>
      <c r="L10" s="35" t="s">
        <v>2227</v>
      </c>
      <c r="M10" s="57">
        <f t="shared" si="3"/>
        <v>-0.31966726084373143</v>
      </c>
    </row>
    <row r="11" spans="1:13" ht="19.5" customHeight="1" x14ac:dyDescent="0.25">
      <c r="A11" s="37" t="s">
        <v>27</v>
      </c>
      <c r="B11" s="34" t="s">
        <v>646</v>
      </c>
      <c r="C11" s="34" t="s">
        <v>252</v>
      </c>
      <c r="D11" s="54">
        <f t="shared" si="0"/>
        <v>-6.8181818181818246E-2</v>
      </c>
      <c r="E11" s="34" t="s">
        <v>270</v>
      </c>
      <c r="F11" s="34" t="s">
        <v>351</v>
      </c>
      <c r="G11" s="54">
        <f t="shared" si="1"/>
        <v>-0.32820512820512815</v>
      </c>
      <c r="H11" s="34" t="s">
        <v>111</v>
      </c>
      <c r="I11" s="34" t="s">
        <v>826</v>
      </c>
      <c r="J11" s="54">
        <f t="shared" si="2"/>
        <v>-0.6422505307855626</v>
      </c>
      <c r="K11" s="34" t="s">
        <v>2228</v>
      </c>
      <c r="L11" s="35" t="s">
        <v>2229</v>
      </c>
      <c r="M11" s="57">
        <f t="shared" si="3"/>
        <v>-0.75392038600723765</v>
      </c>
    </row>
    <row r="12" spans="1:13" ht="19.5" customHeight="1" x14ac:dyDescent="0.25">
      <c r="A12" s="59" t="s">
        <v>28</v>
      </c>
      <c r="B12" s="34" t="s">
        <v>466</v>
      </c>
      <c r="C12" s="34" t="s">
        <v>1650</v>
      </c>
      <c r="D12" s="54">
        <f t="shared" si="0"/>
        <v>-0.23863636363636359</v>
      </c>
      <c r="E12" s="34" t="s">
        <v>546</v>
      </c>
      <c r="F12" s="34" t="s">
        <v>2230</v>
      </c>
      <c r="G12" s="54">
        <f t="shared" si="1"/>
        <v>-0.14345114345114335</v>
      </c>
      <c r="H12" s="34" t="s">
        <v>2231</v>
      </c>
      <c r="I12" s="34" t="s">
        <v>2232</v>
      </c>
      <c r="J12" s="54">
        <f t="shared" si="2"/>
        <v>0.21207658321060388</v>
      </c>
      <c r="K12" s="34" t="s">
        <v>2233</v>
      </c>
      <c r="L12" s="35" t="s">
        <v>2234</v>
      </c>
      <c r="M12" s="57">
        <f t="shared" si="3"/>
        <v>-0.31095176010430253</v>
      </c>
    </row>
    <row r="13" spans="1:13" ht="19.5" customHeight="1" x14ac:dyDescent="0.25">
      <c r="A13" s="37" t="s">
        <v>29</v>
      </c>
      <c r="B13" s="34" t="s">
        <v>384</v>
      </c>
      <c r="C13" s="34" t="s">
        <v>76</v>
      </c>
      <c r="D13" s="54">
        <f t="shared" si="0"/>
        <v>-0.14000000000000001</v>
      </c>
      <c r="E13" s="34" t="s">
        <v>289</v>
      </c>
      <c r="F13" s="34" t="s">
        <v>2184</v>
      </c>
      <c r="G13" s="54">
        <f t="shared" si="1"/>
        <v>-0.32224168126094571</v>
      </c>
      <c r="H13" s="34" t="s">
        <v>125</v>
      </c>
      <c r="I13" s="34" t="s">
        <v>2235</v>
      </c>
      <c r="J13" s="54">
        <f t="shared" si="2"/>
        <v>-0.28484005563282339</v>
      </c>
      <c r="K13" s="34" t="s">
        <v>2236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1041</v>
      </c>
      <c r="C14" s="34" t="s">
        <v>345</v>
      </c>
      <c r="D14" s="54">
        <f t="shared" si="0"/>
        <v>-9.7297297297297386E-2</v>
      </c>
      <c r="E14" s="34" t="s">
        <v>2237</v>
      </c>
      <c r="F14" s="34" t="s">
        <v>2238</v>
      </c>
      <c r="G14" s="54">
        <f t="shared" si="1"/>
        <v>-0.10121681415929196</v>
      </c>
      <c r="H14" s="34" t="s">
        <v>2239</v>
      </c>
      <c r="I14" s="34" t="s">
        <v>2240</v>
      </c>
      <c r="J14" s="54">
        <f t="shared" si="2"/>
        <v>-0.11558601073113967</v>
      </c>
      <c r="K14" s="34" t="s">
        <v>2241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351</v>
      </c>
      <c r="C15" s="34" t="s">
        <v>2242</v>
      </c>
      <c r="D15" s="54">
        <f t="shared" si="0"/>
        <v>-0.20731707317073172</v>
      </c>
      <c r="E15" s="34" t="s">
        <v>265</v>
      </c>
      <c r="F15" s="34" t="s">
        <v>425</v>
      </c>
      <c r="G15" s="54">
        <f t="shared" si="1"/>
        <v>-5.5732484076433206E-2</v>
      </c>
      <c r="H15" s="34" t="s">
        <v>2221</v>
      </c>
      <c r="I15" s="34" t="s">
        <v>2243</v>
      </c>
      <c r="J15" s="54">
        <f t="shared" si="2"/>
        <v>-0.57557034220532322</v>
      </c>
      <c r="K15" s="34" t="s">
        <v>2244</v>
      </c>
      <c r="L15" s="35" t="s">
        <v>2245</v>
      </c>
      <c r="M15" s="57">
        <f t="shared" si="3"/>
        <v>-0.27588975113727582</v>
      </c>
    </row>
    <row r="16" spans="1:13" ht="19.5" customHeight="1" x14ac:dyDescent="0.25">
      <c r="A16" s="59" t="s">
        <v>32</v>
      </c>
      <c r="B16" s="34" t="s">
        <v>1522</v>
      </c>
      <c r="C16" s="34" t="s">
        <v>943</v>
      </c>
      <c r="D16" s="54">
        <f t="shared" si="0"/>
        <v>-6.7567567567567632E-3</v>
      </c>
      <c r="E16" s="34" t="s">
        <v>1058</v>
      </c>
      <c r="F16" s="34" t="s">
        <v>241</v>
      </c>
      <c r="G16" s="54">
        <f t="shared" si="1"/>
        <v>-0.27620221948212076</v>
      </c>
      <c r="H16" s="34" t="s">
        <v>2246</v>
      </c>
      <c r="I16" s="34" t="s">
        <v>2247</v>
      </c>
      <c r="J16" s="54">
        <f t="shared" si="2"/>
        <v>-0.28539269634817405</v>
      </c>
      <c r="K16" s="34" t="s">
        <v>2248</v>
      </c>
      <c r="L16" s="35" t="s">
        <v>2249</v>
      </c>
      <c r="M16" s="57">
        <f t="shared" si="3"/>
        <v>0.62567982974698511</v>
      </c>
    </row>
    <row r="17" spans="1:13" ht="19.5" customHeight="1" x14ac:dyDescent="0.25">
      <c r="A17" s="37" t="s">
        <v>33</v>
      </c>
      <c r="B17" s="34" t="s">
        <v>563</v>
      </c>
      <c r="C17" s="34" t="s">
        <v>208</v>
      </c>
      <c r="D17" s="54">
        <f t="shared" si="0"/>
        <v>-9.9999999999999964E-2</v>
      </c>
      <c r="E17" s="34" t="s">
        <v>564</v>
      </c>
      <c r="F17" s="34" t="s">
        <v>622</v>
      </c>
      <c r="G17" s="54">
        <f t="shared" si="1"/>
        <v>-0.30571992110453655</v>
      </c>
      <c r="H17" s="34" t="s">
        <v>2250</v>
      </c>
      <c r="I17" s="34" t="s">
        <v>2251</v>
      </c>
      <c r="J17" s="54">
        <f t="shared" si="2"/>
        <v>-0.22607260726072612</v>
      </c>
      <c r="K17" s="34" t="s">
        <v>2252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1021</v>
      </c>
      <c r="C18" s="34" t="s">
        <v>738</v>
      </c>
      <c r="D18" s="54">
        <f t="shared" si="0"/>
        <v>0.10996563573883156</v>
      </c>
      <c r="E18" s="34" t="s">
        <v>2253</v>
      </c>
      <c r="F18" s="34" t="s">
        <v>2254</v>
      </c>
      <c r="G18" s="54">
        <f t="shared" si="1"/>
        <v>-0.30140551795939619</v>
      </c>
      <c r="H18" s="34" t="s">
        <v>2255</v>
      </c>
      <c r="I18" s="34" t="s">
        <v>2256</v>
      </c>
      <c r="J18" s="54">
        <f t="shared" si="2"/>
        <v>-0.48303042147091391</v>
      </c>
      <c r="K18" s="34" t="s">
        <v>2257</v>
      </c>
      <c r="L18" s="35" t="s">
        <v>2258</v>
      </c>
      <c r="M18" s="57">
        <f t="shared" si="3"/>
        <v>0.75148180843684964</v>
      </c>
    </row>
    <row r="19" spans="1:13" ht="18.75" customHeight="1" x14ac:dyDescent="0.25">
      <c r="A19" s="37" t="s">
        <v>35</v>
      </c>
      <c r="B19" s="34" t="s">
        <v>559</v>
      </c>
      <c r="C19" s="34" t="s">
        <v>688</v>
      </c>
      <c r="D19" s="54">
        <f t="shared" si="0"/>
        <v>-6.0975609756097483E-2</v>
      </c>
      <c r="E19" s="34" t="s">
        <v>1404</v>
      </c>
      <c r="F19" s="34" t="s">
        <v>1821</v>
      </c>
      <c r="G19" s="54">
        <f t="shared" si="1"/>
        <v>-0.23333333333333331</v>
      </c>
      <c r="H19" s="34" t="s">
        <v>2259</v>
      </c>
      <c r="I19" s="34" t="s">
        <v>1396</v>
      </c>
      <c r="J19" s="54">
        <f t="shared" si="2"/>
        <v>-0.38093485461906518</v>
      </c>
      <c r="K19" s="34" t="s">
        <v>2260</v>
      </c>
      <c r="L19" s="35" t="s">
        <v>2261</v>
      </c>
      <c r="M19" s="57">
        <f t="shared" si="3"/>
        <v>-0.84048238354220861</v>
      </c>
    </row>
    <row r="20" spans="1:13" ht="18.75" customHeight="1" x14ac:dyDescent="0.25">
      <c r="A20" s="59" t="s">
        <v>36</v>
      </c>
      <c r="B20" s="34" t="s">
        <v>100</v>
      </c>
      <c r="C20" s="34" t="s">
        <v>191</v>
      </c>
      <c r="D20" s="54">
        <f t="shared" si="0"/>
        <v>-0.13043478260869565</v>
      </c>
      <c r="E20" s="34" t="s">
        <v>650</v>
      </c>
      <c r="F20" s="34" t="s">
        <v>2262</v>
      </c>
      <c r="G20" s="54">
        <f t="shared" si="1"/>
        <v>-0.83250414593698185</v>
      </c>
      <c r="H20" s="34" t="s">
        <v>2031</v>
      </c>
      <c r="I20" s="34" t="s">
        <v>2263</v>
      </c>
      <c r="J20" s="54">
        <f t="shared" si="2"/>
        <v>-0.64793783622235501</v>
      </c>
      <c r="K20" s="34" t="s">
        <v>2264</v>
      </c>
      <c r="L20" s="35" t="s">
        <v>2265</v>
      </c>
      <c r="M20" s="57">
        <f t="shared" si="3"/>
        <v>-0.22544726635806342</v>
      </c>
    </row>
    <row r="21" spans="1:13" ht="19.5" customHeight="1" x14ac:dyDescent="0.25">
      <c r="A21" s="37" t="s">
        <v>37</v>
      </c>
      <c r="B21" s="34" t="s">
        <v>2097</v>
      </c>
      <c r="C21" s="34" t="s">
        <v>385</v>
      </c>
      <c r="D21" s="54">
        <f t="shared" si="0"/>
        <v>-6.9400630914826428E-2</v>
      </c>
      <c r="E21" s="34" t="s">
        <v>2266</v>
      </c>
      <c r="F21" s="34" t="s">
        <v>2267</v>
      </c>
      <c r="G21" s="54">
        <f t="shared" si="1"/>
        <v>6.8918918918918881E-2</v>
      </c>
      <c r="H21" s="34" t="s">
        <v>2268</v>
      </c>
      <c r="I21" s="34" t="s">
        <v>2269</v>
      </c>
      <c r="J21" s="54">
        <f t="shared" si="2"/>
        <v>0.77267285243938966</v>
      </c>
      <c r="K21" s="34" t="s">
        <v>2270</v>
      </c>
      <c r="L21" s="35" t="s">
        <v>2271</v>
      </c>
      <c r="M21" s="57">
        <f t="shared" si="3"/>
        <v>-9.5883932643099787E-2</v>
      </c>
    </row>
    <row r="22" spans="1:13" ht="18.75" customHeight="1" x14ac:dyDescent="0.25">
      <c r="A22" s="59" t="s">
        <v>38</v>
      </c>
      <c r="B22" s="34" t="s">
        <v>184</v>
      </c>
      <c r="C22" s="34" t="s">
        <v>557</v>
      </c>
      <c r="D22" s="54">
        <f t="shared" si="0"/>
        <v>-0.10000000000000009</v>
      </c>
      <c r="E22" s="34" t="s">
        <v>82</v>
      </c>
      <c r="F22" s="34" t="s">
        <v>646</v>
      </c>
      <c r="G22" s="54">
        <f t="shared" si="1"/>
        <v>-4.878048780487796E-2</v>
      </c>
      <c r="H22" s="34" t="s">
        <v>1472</v>
      </c>
      <c r="I22" s="34" t="s">
        <v>70</v>
      </c>
      <c r="J22" s="54">
        <f t="shared" si="2"/>
        <v>-0.33608815426997241</v>
      </c>
      <c r="K22" s="34" t="s">
        <v>2272</v>
      </c>
      <c r="L22" s="35" t="s">
        <v>2254</v>
      </c>
      <c r="M22" s="57">
        <f t="shared" si="3"/>
        <v>-0.59083810515356594</v>
      </c>
    </row>
    <row r="23" spans="1:13" ht="18.75" customHeight="1" x14ac:dyDescent="0.25">
      <c r="A23" s="37" t="s">
        <v>39</v>
      </c>
      <c r="B23" s="34" t="s">
        <v>363</v>
      </c>
      <c r="C23" s="34" t="s">
        <v>115</v>
      </c>
      <c r="D23" s="54">
        <f t="shared" si="0"/>
        <v>-8.3333333333333259E-2</v>
      </c>
      <c r="E23" s="34" t="s">
        <v>1282</v>
      </c>
      <c r="F23" s="34" t="s">
        <v>1651</v>
      </c>
      <c r="G23" s="54">
        <f t="shared" si="1"/>
        <v>-0.47123893805309724</v>
      </c>
      <c r="H23" s="34" t="s">
        <v>2273</v>
      </c>
      <c r="I23" s="34" t="s">
        <v>2053</v>
      </c>
      <c r="J23" s="54">
        <f t="shared" si="2"/>
        <v>-0.39036885245901637</v>
      </c>
      <c r="K23" s="34" t="s">
        <v>2274</v>
      </c>
      <c r="L23" s="35" t="s">
        <v>2275</v>
      </c>
      <c r="M23" s="57">
        <f t="shared" si="3"/>
        <v>1.6806282722513086</v>
      </c>
    </row>
    <row r="24" spans="1:13" ht="18.75" customHeight="1" x14ac:dyDescent="0.25">
      <c r="A24" s="59" t="s">
        <v>40</v>
      </c>
      <c r="B24" s="34" t="s">
        <v>350</v>
      </c>
      <c r="C24" s="34" t="s">
        <v>108</v>
      </c>
      <c r="D24" s="54">
        <f t="shared" si="0"/>
        <v>-0.10714285714285723</v>
      </c>
      <c r="E24" s="34" t="s">
        <v>424</v>
      </c>
      <c r="F24" s="34" t="s">
        <v>419</v>
      </c>
      <c r="G24" s="54">
        <f t="shared" si="1"/>
        <v>-0.7697160883280757</v>
      </c>
      <c r="H24" s="34" t="s">
        <v>2276</v>
      </c>
      <c r="I24" s="34" t="s">
        <v>1205</v>
      </c>
      <c r="J24" s="54">
        <f t="shared" si="2"/>
        <v>-0.15316642120765833</v>
      </c>
      <c r="K24" s="34" t="s">
        <v>2277</v>
      </c>
      <c r="L24" s="35" t="s">
        <v>2278</v>
      </c>
      <c r="M24" s="57">
        <f t="shared" si="3"/>
        <v>-3.5672899245200423E-2</v>
      </c>
    </row>
    <row r="25" spans="1:13" ht="18.75" customHeight="1" x14ac:dyDescent="0.25">
      <c r="A25" s="37" t="s">
        <v>41</v>
      </c>
      <c r="B25" s="34" t="s">
        <v>184</v>
      </c>
      <c r="C25" s="34" t="s">
        <v>88</v>
      </c>
      <c r="D25" s="54">
        <f t="shared" si="0"/>
        <v>-0.18181818181818185</v>
      </c>
      <c r="E25" s="34" t="s">
        <v>69</v>
      </c>
      <c r="F25" s="34" t="s">
        <v>69</v>
      </c>
      <c r="G25" s="54">
        <f t="shared" si="1"/>
        <v>0</v>
      </c>
      <c r="H25" s="34" t="s">
        <v>2045</v>
      </c>
      <c r="I25" s="34" t="s">
        <v>709</v>
      </c>
      <c r="J25" s="54">
        <f t="shared" si="2"/>
        <v>-7.9136690647482036E-2</v>
      </c>
      <c r="K25" s="34" t="s">
        <v>2279</v>
      </c>
      <c r="L25" s="35" t="s">
        <v>2280</v>
      </c>
      <c r="M25" s="57">
        <f t="shared" si="3"/>
        <v>-0.15937331172339281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404</v>
      </c>
      <c r="F26" s="34" t="s">
        <v>349</v>
      </c>
      <c r="G26" s="54">
        <f t="shared" si="1"/>
        <v>-0.19047619047619038</v>
      </c>
      <c r="H26" s="34" t="s">
        <v>1107</v>
      </c>
      <c r="I26" s="34" t="s">
        <v>1041</v>
      </c>
      <c r="J26" s="54">
        <f t="shared" si="2"/>
        <v>-0.25149700598802394</v>
      </c>
      <c r="K26" s="34" t="s">
        <v>954</v>
      </c>
      <c r="L26" s="35" t="s">
        <v>2281</v>
      </c>
      <c r="M26" s="57">
        <f t="shared" si="3"/>
        <v>-0.53937007874015752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190</v>
      </c>
      <c r="F27" s="34" t="s">
        <v>108</v>
      </c>
      <c r="G27" s="54">
        <f t="shared" si="1"/>
        <v>-0.35714285714285721</v>
      </c>
      <c r="H27" s="34" t="s">
        <v>2060</v>
      </c>
      <c r="I27" s="34" t="s">
        <v>156</v>
      </c>
      <c r="J27" s="54">
        <f t="shared" si="2"/>
        <v>-0.43173431734317341</v>
      </c>
      <c r="K27" s="34" t="s">
        <v>1993</v>
      </c>
      <c r="L27" s="35" t="s">
        <v>2282</v>
      </c>
      <c r="M27" s="57">
        <f t="shared" si="3"/>
        <v>0.3647058823529411</v>
      </c>
    </row>
    <row r="28" spans="1:13" ht="18.75" customHeight="1" x14ac:dyDescent="0.25">
      <c r="A28" s="59" t="s">
        <v>44</v>
      </c>
      <c r="B28" s="34" t="s">
        <v>374</v>
      </c>
      <c r="C28" s="34" t="s">
        <v>59</v>
      </c>
      <c r="D28" s="54">
        <f t="shared" si="0"/>
        <v>-0.1666666666666666</v>
      </c>
      <c r="E28" s="34" t="s">
        <v>288</v>
      </c>
      <c r="F28" s="34" t="s">
        <v>121</v>
      </c>
      <c r="G28" s="54">
        <f t="shared" si="1"/>
        <v>-2.8571428571428439E-2</v>
      </c>
      <c r="H28" s="34" t="s">
        <v>2060</v>
      </c>
      <c r="I28" s="34" t="s">
        <v>351</v>
      </c>
      <c r="J28" s="54">
        <f t="shared" si="2"/>
        <v>-0.21025641025641023</v>
      </c>
      <c r="K28" s="34" t="s">
        <v>2283</v>
      </c>
      <c r="L28" s="35" t="s">
        <v>2284</v>
      </c>
      <c r="M28" s="57">
        <f t="shared" si="3"/>
        <v>-4.7531992687385699E-2</v>
      </c>
    </row>
    <row r="29" spans="1:13" x14ac:dyDescent="0.25">
      <c r="A29" s="37" t="s">
        <v>45</v>
      </c>
      <c r="B29" s="34" t="s">
        <v>519</v>
      </c>
      <c r="C29" s="34" t="s">
        <v>2285</v>
      </c>
      <c r="D29" s="54">
        <f t="shared" si="0"/>
        <v>-9.8376313276026847E-2</v>
      </c>
      <c r="E29" s="34" t="s">
        <v>2286</v>
      </c>
      <c r="F29" s="34" t="s">
        <v>2287</v>
      </c>
      <c r="G29" s="54">
        <f t="shared" si="1"/>
        <v>-0.33391812865497078</v>
      </c>
      <c r="H29" s="34" t="s">
        <v>2288</v>
      </c>
      <c r="I29" s="34" t="s">
        <v>2289</v>
      </c>
      <c r="J29" s="54">
        <f t="shared" si="2"/>
        <v>-0.16584509037339232</v>
      </c>
      <c r="K29" s="34" t="s">
        <v>2290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384</v>
      </c>
      <c r="C30" s="63" t="s">
        <v>531</v>
      </c>
      <c r="D30" s="64"/>
      <c r="E30" s="63" t="s">
        <v>436</v>
      </c>
      <c r="F30" s="63" t="s">
        <v>2178</v>
      </c>
      <c r="G30" s="64"/>
      <c r="H30" s="63" t="s">
        <v>2291</v>
      </c>
      <c r="I30" s="63" t="s">
        <v>2292</v>
      </c>
      <c r="J30" s="64"/>
      <c r="K30" s="63" t="s">
        <v>2293</v>
      </c>
      <c r="L30" s="63" t="s">
        <v>2294</v>
      </c>
      <c r="M30" s="65"/>
    </row>
    <row r="31" spans="1:13" x14ac:dyDescent="0.25">
      <c r="A31" s="62" t="s">
        <v>47</v>
      </c>
      <c r="B31" s="63" t="s">
        <v>2295</v>
      </c>
      <c r="C31" s="63" t="s">
        <v>2296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2297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M31"/>
  <sheetViews>
    <sheetView workbookViewId="0">
      <selection activeCell="R14" sqref="R14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8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66</v>
      </c>
      <c r="D4" s="54">
        <f t="shared" ref="D4:D29" si="0">IF(OR(B4="", B4=0, C4="", C4=0), "", (B4-C4)/C4)</f>
        <v>-0.14285714285714296</v>
      </c>
      <c r="E4" s="34" t="s">
        <v>69</v>
      </c>
      <c r="F4" s="34" t="s">
        <v>465</v>
      </c>
      <c r="G4" s="54">
        <f t="shared" ref="G4:G29" si="1">IF(OR(E4="", E4=0, F4="", F4=0), "", (E4-F4)/F4)</f>
        <v>-0.1538461538461538</v>
      </c>
      <c r="H4" s="34" t="s">
        <v>1340</v>
      </c>
      <c r="I4" s="34" t="s">
        <v>2298</v>
      </c>
      <c r="J4" s="54">
        <f t="shared" ref="J4:J29" si="2">IF(OR(H4="", H4=0, I4="", I4=0), "", (H4-I4)/I4)</f>
        <v>-0.11627906976744186</v>
      </c>
      <c r="K4" s="34" t="s">
        <v>2299</v>
      </c>
      <c r="L4" s="35" t="s">
        <v>2300</v>
      </c>
      <c r="M4" s="57">
        <f t="shared" ref="M4:M29" si="3">IF(OR(K4="", K4=0, L4="", L4=0), "", (K4-L4)/L4)</f>
        <v>-0.51989026063100141</v>
      </c>
    </row>
    <row r="5" spans="1:13" ht="19.5" customHeight="1" x14ac:dyDescent="0.25">
      <c r="A5" s="37" t="s">
        <v>21</v>
      </c>
      <c r="B5" s="34" t="s">
        <v>184</v>
      </c>
      <c r="C5" s="34" t="s">
        <v>74</v>
      </c>
      <c r="D5" s="54">
        <f t="shared" si="0"/>
        <v>-0.25</v>
      </c>
      <c r="E5" s="34" t="s">
        <v>68</v>
      </c>
      <c r="F5" s="34" t="s">
        <v>684</v>
      </c>
      <c r="G5" s="54">
        <f t="shared" si="1"/>
        <v>-0.18571428571428572</v>
      </c>
      <c r="H5" s="34" t="s">
        <v>2184</v>
      </c>
      <c r="I5" s="34" t="s">
        <v>2301</v>
      </c>
      <c r="J5" s="54">
        <f t="shared" si="2"/>
        <v>2.8828828828828857E-2</v>
      </c>
      <c r="K5" s="34" t="s">
        <v>2302</v>
      </c>
      <c r="L5" s="35" t="s">
        <v>2303</v>
      </c>
      <c r="M5" s="57">
        <f t="shared" si="3"/>
        <v>-0.14814814814814806</v>
      </c>
    </row>
    <row r="6" spans="1:13" ht="19.5" customHeight="1" x14ac:dyDescent="0.25">
      <c r="A6" s="59" t="s">
        <v>22</v>
      </c>
      <c r="B6" s="34" t="s">
        <v>89</v>
      </c>
      <c r="C6" s="34" t="s">
        <v>404</v>
      </c>
      <c r="D6" s="54">
        <f t="shared" si="0"/>
        <v>-0.23529411764705885</v>
      </c>
      <c r="E6" s="34" t="s">
        <v>558</v>
      </c>
      <c r="F6" s="34" t="s">
        <v>744</v>
      </c>
      <c r="G6" s="54">
        <f t="shared" si="1"/>
        <v>-2.8169014084507067E-2</v>
      </c>
      <c r="H6" s="34" t="s">
        <v>1821</v>
      </c>
      <c r="I6" s="34" t="s">
        <v>210</v>
      </c>
      <c r="J6" s="54">
        <f t="shared" si="2"/>
        <v>-3.0023094688221685E-2</v>
      </c>
      <c r="K6" s="34" t="s">
        <v>822</v>
      </c>
      <c r="L6" s="35" t="s">
        <v>1230</v>
      </c>
      <c r="M6" s="57">
        <f t="shared" si="3"/>
        <v>-0.31548415885765285</v>
      </c>
    </row>
    <row r="7" spans="1:13" ht="19.5" customHeight="1" x14ac:dyDescent="0.25">
      <c r="A7" s="37" t="s">
        <v>23</v>
      </c>
      <c r="B7" s="34" t="s">
        <v>184</v>
      </c>
      <c r="C7" s="34" t="s">
        <v>88</v>
      </c>
      <c r="D7" s="54">
        <f t="shared" si="0"/>
        <v>-0.18181818181818185</v>
      </c>
      <c r="E7" s="34" t="s">
        <v>69</v>
      </c>
      <c r="F7" s="34" t="s">
        <v>744</v>
      </c>
      <c r="G7" s="54">
        <f t="shared" si="1"/>
        <v>-0.22535211267605623</v>
      </c>
      <c r="H7" s="34" t="s">
        <v>1021</v>
      </c>
      <c r="I7" s="34" t="s">
        <v>1024</v>
      </c>
      <c r="J7" s="54">
        <f t="shared" si="2"/>
        <v>-0.26923076923076922</v>
      </c>
      <c r="K7" s="34" t="s">
        <v>2037</v>
      </c>
      <c r="L7" s="35" t="s">
        <v>2304</v>
      </c>
      <c r="M7" s="57">
        <f t="shared" si="3"/>
        <v>-0.47740007471049684</v>
      </c>
    </row>
    <row r="8" spans="1:13" ht="19.5" customHeight="1" x14ac:dyDescent="0.25">
      <c r="A8" s="59" t="s">
        <v>24</v>
      </c>
      <c r="B8" s="34" t="s">
        <v>815</v>
      </c>
      <c r="C8" s="34" t="s">
        <v>196</v>
      </c>
      <c r="D8" s="54">
        <f t="shared" si="0"/>
        <v>-0.15789473684210525</v>
      </c>
      <c r="E8" s="34" t="s">
        <v>924</v>
      </c>
      <c r="F8" s="34" t="s">
        <v>209</v>
      </c>
      <c r="G8" s="54">
        <f t="shared" si="1"/>
        <v>-9.6153846153846242E-2</v>
      </c>
      <c r="H8" s="34" t="s">
        <v>333</v>
      </c>
      <c r="I8" s="34" t="s">
        <v>1701</v>
      </c>
      <c r="J8" s="54">
        <f t="shared" si="2"/>
        <v>-0.56801470588235292</v>
      </c>
      <c r="K8" s="34" t="s">
        <v>705</v>
      </c>
      <c r="L8" s="35" t="s">
        <v>2305</v>
      </c>
      <c r="M8" s="57">
        <f t="shared" si="3"/>
        <v>-0.49903501516404741</v>
      </c>
    </row>
    <row r="9" spans="1:13" ht="19.5" customHeight="1" x14ac:dyDescent="0.25">
      <c r="A9" s="37" t="s">
        <v>25</v>
      </c>
      <c r="B9" s="34" t="s">
        <v>404</v>
      </c>
      <c r="C9" s="34" t="s">
        <v>190</v>
      </c>
      <c r="D9" s="54">
        <f t="shared" si="0"/>
        <v>-5.5555555555555455E-2</v>
      </c>
      <c r="E9" s="34" t="s">
        <v>1417</v>
      </c>
      <c r="F9" s="34" t="s">
        <v>2306</v>
      </c>
      <c r="G9" s="54">
        <f t="shared" si="1"/>
        <v>-0.36158192090395486</v>
      </c>
      <c r="H9" s="34" t="s">
        <v>2307</v>
      </c>
      <c r="I9" s="34" t="s">
        <v>1845</v>
      </c>
      <c r="J9" s="54">
        <f t="shared" si="2"/>
        <v>-0.13005780346820814</v>
      </c>
      <c r="K9" s="34" t="s">
        <v>2308</v>
      </c>
      <c r="L9" s="35" t="s">
        <v>2309</v>
      </c>
      <c r="M9" s="57">
        <f t="shared" si="3"/>
        <v>-0.52147144836078185</v>
      </c>
    </row>
    <row r="10" spans="1:13" ht="19.5" customHeight="1" x14ac:dyDescent="0.25">
      <c r="A10" s="59" t="s">
        <v>26</v>
      </c>
      <c r="B10" s="34" t="s">
        <v>108</v>
      </c>
      <c r="C10" s="34" t="s">
        <v>288</v>
      </c>
      <c r="D10" s="54">
        <f t="shared" si="0"/>
        <v>-0.1764705882352941</v>
      </c>
      <c r="E10" s="34" t="s">
        <v>1303</v>
      </c>
      <c r="F10" s="34" t="s">
        <v>984</v>
      </c>
      <c r="G10" s="54">
        <f t="shared" si="1"/>
        <v>-0.255</v>
      </c>
      <c r="H10" s="34" t="s">
        <v>454</v>
      </c>
      <c r="I10" s="34" t="s">
        <v>2188</v>
      </c>
      <c r="J10" s="54">
        <f t="shared" si="2"/>
        <v>-0.51800000000000002</v>
      </c>
      <c r="K10" s="34" t="s">
        <v>1616</v>
      </c>
      <c r="L10" s="35" t="s">
        <v>2310</v>
      </c>
      <c r="M10" s="57">
        <f t="shared" si="3"/>
        <v>-0.34390839121456729</v>
      </c>
    </row>
    <row r="11" spans="1:13" ht="19.5" customHeight="1" x14ac:dyDescent="0.25">
      <c r="A11" s="37" t="s">
        <v>27</v>
      </c>
      <c r="B11" s="34" t="s">
        <v>185</v>
      </c>
      <c r="C11" s="34" t="s">
        <v>228</v>
      </c>
      <c r="D11" s="54">
        <f t="shared" si="0"/>
        <v>-0.15789473684210525</v>
      </c>
      <c r="E11" s="34" t="s">
        <v>1393</v>
      </c>
      <c r="F11" s="34" t="s">
        <v>501</v>
      </c>
      <c r="G11" s="54">
        <f t="shared" si="1"/>
        <v>-0.36057692307692307</v>
      </c>
      <c r="H11" s="34" t="s">
        <v>278</v>
      </c>
      <c r="I11" s="34">
        <v>8</v>
      </c>
      <c r="J11" s="54">
        <f t="shared" si="2"/>
        <v>-0.14249999999999996</v>
      </c>
      <c r="K11" s="34" t="s">
        <v>2311</v>
      </c>
      <c r="L11" s="35" t="s">
        <v>2312</v>
      </c>
      <c r="M11" s="57">
        <f t="shared" si="3"/>
        <v>-0.68009877651812778</v>
      </c>
    </row>
    <row r="12" spans="1:13" ht="19.5" customHeight="1" x14ac:dyDescent="0.25">
      <c r="A12" s="59" t="s">
        <v>28</v>
      </c>
      <c r="B12" s="34" t="s">
        <v>684</v>
      </c>
      <c r="C12" s="34" t="s">
        <v>367</v>
      </c>
      <c r="D12" s="54">
        <f t="shared" si="0"/>
        <v>-0.23913043478260879</v>
      </c>
      <c r="E12" s="34" t="s">
        <v>829</v>
      </c>
      <c r="F12" s="34" t="s">
        <v>1762</v>
      </c>
      <c r="G12" s="54">
        <f t="shared" si="1"/>
        <v>-0.17519685039370073</v>
      </c>
      <c r="H12" s="34" t="s">
        <v>2313</v>
      </c>
      <c r="I12" s="34" t="s">
        <v>2314</v>
      </c>
      <c r="J12" s="54">
        <f t="shared" si="2"/>
        <v>0.17725052337752972</v>
      </c>
      <c r="K12" s="34" t="s">
        <v>2315</v>
      </c>
      <c r="L12" s="35" t="s">
        <v>2316</v>
      </c>
      <c r="M12" s="57">
        <f t="shared" si="3"/>
        <v>-0.33086170093247952</v>
      </c>
    </row>
    <row r="13" spans="1:13" ht="19.5" customHeight="1" x14ac:dyDescent="0.25">
      <c r="A13" s="37" t="s">
        <v>29</v>
      </c>
      <c r="B13" s="34" t="s">
        <v>553</v>
      </c>
      <c r="C13" s="34" t="s">
        <v>253</v>
      </c>
      <c r="D13" s="54">
        <f t="shared" si="0"/>
        <v>-7.6923076923076983E-2</v>
      </c>
      <c r="E13" s="34" t="s">
        <v>580</v>
      </c>
      <c r="F13" s="34" t="s">
        <v>2307</v>
      </c>
      <c r="G13" s="54">
        <f t="shared" si="1"/>
        <v>-0.34551495016611294</v>
      </c>
      <c r="H13" s="34" t="s">
        <v>2317</v>
      </c>
      <c r="I13" s="34" t="s">
        <v>2318</v>
      </c>
      <c r="J13" s="54">
        <f t="shared" si="2"/>
        <v>-0.30986286919831224</v>
      </c>
      <c r="K13" s="34" t="s">
        <v>2319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2320</v>
      </c>
      <c r="C14" s="34" t="s">
        <v>187</v>
      </c>
      <c r="D14" s="54">
        <f t="shared" si="0"/>
        <v>-0.17475728155339809</v>
      </c>
      <c r="E14" s="34" t="s">
        <v>2321</v>
      </c>
      <c r="F14" s="34" t="s">
        <v>2322</v>
      </c>
      <c r="G14" s="54">
        <f t="shared" si="1"/>
        <v>-0.13266911379129528</v>
      </c>
      <c r="H14" s="34" t="s">
        <v>2323</v>
      </c>
      <c r="I14" s="34" t="s">
        <v>2324</v>
      </c>
      <c r="J14" s="54">
        <f t="shared" si="2"/>
        <v>-0.14693627450980387</v>
      </c>
      <c r="K14" s="34" t="s">
        <v>2325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984</v>
      </c>
      <c r="C15" s="34" t="s">
        <v>135</v>
      </c>
      <c r="D15" s="54">
        <f t="shared" si="0"/>
        <v>-0.14529914529914525</v>
      </c>
      <c r="E15" s="34" t="s">
        <v>2326</v>
      </c>
      <c r="F15" s="34" t="s">
        <v>416</v>
      </c>
      <c r="G15" s="54">
        <f t="shared" si="1"/>
        <v>-9.0090090090090169E-2</v>
      </c>
      <c r="H15" s="34" t="s">
        <v>2327</v>
      </c>
      <c r="I15" s="34" t="s">
        <v>2328</v>
      </c>
      <c r="J15" s="54">
        <f t="shared" si="2"/>
        <v>-0.54922279792746109</v>
      </c>
      <c r="K15" s="34" t="s">
        <v>2329</v>
      </c>
      <c r="L15" s="35" t="s">
        <v>2330</v>
      </c>
      <c r="M15" s="57">
        <f t="shared" si="3"/>
        <v>-0.30154220779220775</v>
      </c>
    </row>
    <row r="16" spans="1:13" ht="19.5" customHeight="1" x14ac:dyDescent="0.25">
      <c r="A16" s="59" t="s">
        <v>32</v>
      </c>
      <c r="B16" s="34" t="s">
        <v>1336</v>
      </c>
      <c r="C16" s="34" t="s">
        <v>1794</v>
      </c>
      <c r="D16" s="54">
        <f t="shared" si="0"/>
        <v>-3.8461538461538491E-2</v>
      </c>
      <c r="E16" s="34" t="s">
        <v>2331</v>
      </c>
      <c r="F16" s="34" t="s">
        <v>2332</v>
      </c>
      <c r="G16" s="54">
        <f t="shared" si="1"/>
        <v>-0.29707602339181294</v>
      </c>
      <c r="H16" s="34" t="s">
        <v>692</v>
      </c>
      <c r="I16" s="34" t="s">
        <v>2333</v>
      </c>
      <c r="J16" s="54">
        <f t="shared" si="2"/>
        <v>-0.31064737965378231</v>
      </c>
      <c r="K16" s="34" t="s">
        <v>592</v>
      </c>
      <c r="L16" s="35" t="s">
        <v>2334</v>
      </c>
      <c r="M16" s="57">
        <f t="shared" si="3"/>
        <v>0.5680264485038663</v>
      </c>
    </row>
    <row r="17" spans="1:13" ht="19.5" customHeight="1" x14ac:dyDescent="0.25">
      <c r="A17" s="37" t="s">
        <v>33</v>
      </c>
      <c r="B17" s="34" t="s">
        <v>170</v>
      </c>
      <c r="C17" s="34" t="s">
        <v>1929</v>
      </c>
      <c r="D17" s="54">
        <f t="shared" si="0"/>
        <v>-0.12631578947368421</v>
      </c>
      <c r="E17" s="34" t="s">
        <v>411</v>
      </c>
      <c r="F17" s="34" t="s">
        <v>2335</v>
      </c>
      <c r="G17" s="54">
        <f t="shared" si="1"/>
        <v>-0.33084112149532702</v>
      </c>
      <c r="H17" s="34" t="s">
        <v>1261</v>
      </c>
      <c r="I17" s="34" t="s">
        <v>2336</v>
      </c>
      <c r="J17" s="54">
        <f t="shared" si="2"/>
        <v>-0.25367532061307474</v>
      </c>
      <c r="K17" s="34" t="s">
        <v>2337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670</v>
      </c>
      <c r="C18" s="34" t="s">
        <v>283</v>
      </c>
      <c r="D18" s="54">
        <f t="shared" si="0"/>
        <v>-4.3604651162790671E-2</v>
      </c>
      <c r="E18" s="34" t="s">
        <v>2338</v>
      </c>
      <c r="F18" s="34" t="s">
        <v>2339</v>
      </c>
      <c r="G18" s="54">
        <f t="shared" si="1"/>
        <v>-0.32940598919980368</v>
      </c>
      <c r="H18" s="34" t="s">
        <v>2340</v>
      </c>
      <c r="I18" s="34" t="s">
        <v>2341</v>
      </c>
      <c r="J18" s="54">
        <f t="shared" si="2"/>
        <v>-0.50277059475434049</v>
      </c>
      <c r="K18" s="34" t="s">
        <v>2342</v>
      </c>
      <c r="L18" s="35" t="s">
        <v>2343</v>
      </c>
      <c r="M18" s="57">
        <f t="shared" si="3"/>
        <v>0.68937899707130457</v>
      </c>
    </row>
    <row r="19" spans="1:13" ht="18.75" customHeight="1" x14ac:dyDescent="0.25">
      <c r="A19" s="37" t="s">
        <v>35</v>
      </c>
      <c r="B19" s="34" t="s">
        <v>1727</v>
      </c>
      <c r="C19" s="34" t="s">
        <v>313</v>
      </c>
      <c r="D19" s="54">
        <f t="shared" si="0"/>
        <v>-6.3291139240506389E-2</v>
      </c>
      <c r="E19" s="34" t="s">
        <v>860</v>
      </c>
      <c r="F19" s="34" t="s">
        <v>1870</v>
      </c>
      <c r="G19" s="54">
        <f t="shared" si="1"/>
        <v>-0.25617977528089891</v>
      </c>
      <c r="H19" s="34" t="s">
        <v>2344</v>
      </c>
      <c r="I19" s="34" t="s">
        <v>2314</v>
      </c>
      <c r="J19" s="54">
        <f t="shared" si="2"/>
        <v>-0.39916259595254716</v>
      </c>
      <c r="K19" s="34" t="s">
        <v>2345</v>
      </c>
      <c r="L19" s="35" t="s">
        <v>2346</v>
      </c>
      <c r="M19" s="57">
        <f t="shared" si="3"/>
        <v>-0.81988524296216603</v>
      </c>
    </row>
    <row r="20" spans="1:13" ht="18.75" customHeight="1" x14ac:dyDescent="0.25">
      <c r="A20" s="59" t="s">
        <v>36</v>
      </c>
      <c r="B20" s="34" t="s">
        <v>100</v>
      </c>
      <c r="C20" s="34" t="s">
        <v>350</v>
      </c>
      <c r="D20" s="54">
        <f t="shared" si="0"/>
        <v>-0.19999999999999996</v>
      </c>
      <c r="E20" s="34" t="s">
        <v>144</v>
      </c>
      <c r="F20" s="34" t="s">
        <v>2347</v>
      </c>
      <c r="G20" s="54">
        <f t="shared" si="1"/>
        <v>-0.83805031446540879</v>
      </c>
      <c r="H20" s="34" t="s">
        <v>1581</v>
      </c>
      <c r="I20" s="34" t="s">
        <v>1653</v>
      </c>
      <c r="J20" s="54">
        <f t="shared" si="2"/>
        <v>-0.66005665722379603</v>
      </c>
      <c r="K20" s="34" t="s">
        <v>2348</v>
      </c>
      <c r="L20" s="35" t="s">
        <v>2349</v>
      </c>
      <c r="M20" s="57">
        <f t="shared" si="3"/>
        <v>-0.25284629981024664</v>
      </c>
    </row>
    <row r="21" spans="1:13" ht="19.5" customHeight="1" x14ac:dyDescent="0.25">
      <c r="A21" s="37" t="s">
        <v>37</v>
      </c>
      <c r="B21" s="34" t="s">
        <v>1218</v>
      </c>
      <c r="C21" s="34" t="s">
        <v>1515</v>
      </c>
      <c r="D21" s="54">
        <f t="shared" si="0"/>
        <v>-8.0597014925373134E-2</v>
      </c>
      <c r="E21" s="34" t="s">
        <v>2350</v>
      </c>
      <c r="F21" s="34" t="s">
        <v>2018</v>
      </c>
      <c r="G21" s="54">
        <f t="shared" si="1"/>
        <v>3.0729833546735096E-2</v>
      </c>
      <c r="H21" s="34" t="s">
        <v>2351</v>
      </c>
      <c r="I21" s="34" t="s">
        <v>2352</v>
      </c>
      <c r="J21" s="54">
        <f t="shared" si="2"/>
        <v>0.5176278015613196</v>
      </c>
      <c r="K21" s="34" t="s">
        <v>2353</v>
      </c>
      <c r="L21" s="35" t="s">
        <v>2354</v>
      </c>
      <c r="M21" s="57">
        <f t="shared" si="3"/>
        <v>-0.12730736596064868</v>
      </c>
    </row>
    <row r="22" spans="1:13" ht="18.75" customHeight="1" x14ac:dyDescent="0.25">
      <c r="A22" s="59" t="s">
        <v>38</v>
      </c>
      <c r="B22" s="34" t="s">
        <v>184</v>
      </c>
      <c r="C22" s="34" t="s">
        <v>557</v>
      </c>
      <c r="D22" s="54">
        <f t="shared" si="0"/>
        <v>-0.10000000000000009</v>
      </c>
      <c r="E22" s="34" t="s">
        <v>578</v>
      </c>
      <c r="F22" s="34" t="s">
        <v>252</v>
      </c>
      <c r="G22" s="54">
        <f t="shared" si="1"/>
        <v>-9.090909090909087E-2</v>
      </c>
      <c r="H22" s="34" t="s">
        <v>2242</v>
      </c>
      <c r="I22" s="34" t="s">
        <v>1891</v>
      </c>
      <c r="J22" s="54">
        <f t="shared" si="2"/>
        <v>-0.36103896103896105</v>
      </c>
      <c r="K22" s="34" t="s">
        <v>2355</v>
      </c>
      <c r="L22" s="35" t="s">
        <v>2356</v>
      </c>
      <c r="M22" s="57">
        <f t="shared" si="3"/>
        <v>-0.60335471139615193</v>
      </c>
    </row>
    <row r="23" spans="1:13" ht="18.75" customHeight="1" x14ac:dyDescent="0.25">
      <c r="A23" s="37" t="s">
        <v>39</v>
      </c>
      <c r="B23" s="34" t="s">
        <v>288</v>
      </c>
      <c r="C23" s="34" t="s">
        <v>520</v>
      </c>
      <c r="D23" s="54">
        <f t="shared" si="0"/>
        <v>-8.1081081081081002E-2</v>
      </c>
      <c r="E23" s="34" t="s">
        <v>671</v>
      </c>
      <c r="F23" s="34" t="s">
        <v>733</v>
      </c>
      <c r="G23" s="54">
        <f t="shared" si="1"/>
        <v>-0.22115384615384612</v>
      </c>
      <c r="H23" s="34" t="s">
        <v>2357</v>
      </c>
      <c r="I23" s="34" t="s">
        <v>2358</v>
      </c>
      <c r="J23" s="54">
        <f t="shared" si="2"/>
        <v>-0.41213592233009716</v>
      </c>
      <c r="K23" s="34" t="s">
        <v>2359</v>
      </c>
      <c r="L23" s="35" t="s">
        <v>2360</v>
      </c>
      <c r="M23" s="57">
        <f t="shared" si="3"/>
        <v>1.5858149215497916</v>
      </c>
    </row>
    <row r="24" spans="1:13" ht="18.75" customHeight="1" x14ac:dyDescent="0.25">
      <c r="A24" s="59" t="s">
        <v>40</v>
      </c>
      <c r="B24" s="34" t="s">
        <v>60</v>
      </c>
      <c r="C24" s="34" t="s">
        <v>109</v>
      </c>
      <c r="D24" s="54">
        <f t="shared" si="0"/>
        <v>-9.9999999999999908E-2</v>
      </c>
      <c r="E24" s="34" t="s">
        <v>1303</v>
      </c>
      <c r="F24" s="34" t="s">
        <v>659</v>
      </c>
      <c r="G24" s="54">
        <f t="shared" si="1"/>
        <v>-0.77727952167414049</v>
      </c>
      <c r="H24" s="34" t="s">
        <v>919</v>
      </c>
      <c r="I24" s="34" t="s">
        <v>854</v>
      </c>
      <c r="J24" s="54">
        <f t="shared" si="2"/>
        <v>-0.18353105373342643</v>
      </c>
      <c r="K24" s="34" t="s">
        <v>2361</v>
      </c>
      <c r="L24" s="35" t="s">
        <v>2362</v>
      </c>
      <c r="M24" s="57">
        <f t="shared" si="3"/>
        <v>-6.9882737123348734E-2</v>
      </c>
    </row>
    <row r="25" spans="1:13" ht="18.75" customHeight="1" x14ac:dyDescent="0.25">
      <c r="A25" s="37" t="s">
        <v>41</v>
      </c>
      <c r="B25" s="34" t="s">
        <v>66</v>
      </c>
      <c r="C25" s="34" t="s">
        <v>184</v>
      </c>
      <c r="D25" s="54">
        <f t="shared" si="0"/>
        <v>-0.22222222222222213</v>
      </c>
      <c r="E25" s="34" t="s">
        <v>405</v>
      </c>
      <c r="F25" s="34" t="s">
        <v>77</v>
      </c>
      <c r="G25" s="54">
        <f t="shared" si="1"/>
        <v>-3.4482758620689495E-2</v>
      </c>
      <c r="H25" s="34" t="s">
        <v>2363</v>
      </c>
      <c r="I25" s="34" t="s">
        <v>938</v>
      </c>
      <c r="J25" s="54">
        <f t="shared" si="2"/>
        <v>-0.10478359908883816</v>
      </c>
      <c r="K25" s="34" t="s">
        <v>1602</v>
      </c>
      <c r="L25" s="35" t="s">
        <v>167</v>
      </c>
      <c r="M25" s="57">
        <f t="shared" si="3"/>
        <v>-0.18894009216589866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100</v>
      </c>
      <c r="F26" s="34" t="s">
        <v>100</v>
      </c>
      <c r="G26" s="54">
        <f t="shared" si="1"/>
        <v>0</v>
      </c>
      <c r="H26" s="34" t="s">
        <v>727</v>
      </c>
      <c r="I26" s="34" t="s">
        <v>1229</v>
      </c>
      <c r="J26" s="54">
        <f t="shared" si="2"/>
        <v>-0.34269662921348321</v>
      </c>
      <c r="K26" s="34" t="s">
        <v>2364</v>
      </c>
      <c r="L26" s="35" t="s">
        <v>417</v>
      </c>
      <c r="M26" s="57">
        <f t="shared" si="3"/>
        <v>-0.60634328358208955</v>
      </c>
    </row>
    <row r="27" spans="1:13" ht="18.75" customHeight="1" x14ac:dyDescent="0.25">
      <c r="A27" s="37" t="s">
        <v>43</v>
      </c>
      <c r="B27" s="34" t="s">
        <v>212</v>
      </c>
      <c r="C27" s="34" t="s">
        <v>127</v>
      </c>
      <c r="D27" s="54" t="e">
        <f t="shared" si="0"/>
        <v>#DIV/0!</v>
      </c>
      <c r="E27" s="34" t="s">
        <v>191</v>
      </c>
      <c r="F27" s="34" t="s">
        <v>109</v>
      </c>
      <c r="G27" s="54">
        <f t="shared" si="1"/>
        <v>-0.23333333333333328</v>
      </c>
      <c r="H27" s="34" t="s">
        <v>1900</v>
      </c>
      <c r="I27" s="34" t="s">
        <v>1826</v>
      </c>
      <c r="J27" s="54">
        <f t="shared" si="2"/>
        <v>-0.45104895104895099</v>
      </c>
      <c r="K27" s="34" t="s">
        <v>822</v>
      </c>
      <c r="L27" s="35" t="s">
        <v>2365</v>
      </c>
      <c r="M27" s="57">
        <f t="shared" si="3"/>
        <v>0.31560891938250424</v>
      </c>
    </row>
    <row r="28" spans="1:13" ht="18.75" customHeight="1" x14ac:dyDescent="0.25">
      <c r="A28" s="59" t="s">
        <v>44</v>
      </c>
      <c r="B28" s="34" t="s">
        <v>374</v>
      </c>
      <c r="C28" s="34" t="s">
        <v>59</v>
      </c>
      <c r="D28" s="54">
        <f t="shared" si="0"/>
        <v>-0.1666666666666666</v>
      </c>
      <c r="E28" s="34" t="s">
        <v>578</v>
      </c>
      <c r="F28" s="34" t="s">
        <v>520</v>
      </c>
      <c r="G28" s="54">
        <f t="shared" si="1"/>
        <v>8.1081081081081155E-2</v>
      </c>
      <c r="H28" s="34" t="s">
        <v>1714</v>
      </c>
      <c r="I28" s="34" t="s">
        <v>371</v>
      </c>
      <c r="J28" s="54">
        <f t="shared" si="2"/>
        <v>-0.21782178217821779</v>
      </c>
      <c r="K28" s="34" t="s">
        <v>2366</v>
      </c>
      <c r="L28" s="35" t="s">
        <v>285</v>
      </c>
      <c r="M28" s="57">
        <f t="shared" si="3"/>
        <v>-8.0878105141536608E-2</v>
      </c>
    </row>
    <row r="29" spans="1:13" x14ac:dyDescent="0.25">
      <c r="A29" s="37" t="s">
        <v>45</v>
      </c>
      <c r="B29" s="34" t="s">
        <v>2367</v>
      </c>
      <c r="C29" s="34" t="s">
        <v>2368</v>
      </c>
      <c r="D29" s="54">
        <f t="shared" si="0"/>
        <v>-0.16846846846846841</v>
      </c>
      <c r="E29" s="34" t="s">
        <v>2369</v>
      </c>
      <c r="F29" s="34" t="s">
        <v>2370</v>
      </c>
      <c r="G29" s="54">
        <f t="shared" si="1"/>
        <v>-0.35753880266075388</v>
      </c>
      <c r="H29" s="34" t="s">
        <v>2371</v>
      </c>
      <c r="I29" s="34" t="s">
        <v>2372</v>
      </c>
      <c r="J29" s="54">
        <f t="shared" si="2"/>
        <v>-0.19543501611170777</v>
      </c>
      <c r="K29" s="34" t="s">
        <v>2373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1226</v>
      </c>
      <c r="C30" s="63" t="s">
        <v>1226</v>
      </c>
      <c r="D30" s="64"/>
      <c r="E30" s="63" t="s">
        <v>1784</v>
      </c>
      <c r="F30" s="63" t="s">
        <v>171</v>
      </c>
      <c r="G30" s="64"/>
      <c r="H30" s="63" t="s">
        <v>2374</v>
      </c>
      <c r="I30" s="63" t="s">
        <v>2375</v>
      </c>
      <c r="J30" s="64"/>
      <c r="K30" s="63" t="s">
        <v>2376</v>
      </c>
      <c r="L30" s="63" t="s">
        <v>2377</v>
      </c>
      <c r="M30" s="65"/>
    </row>
    <row r="31" spans="1:13" x14ac:dyDescent="0.25">
      <c r="A31" s="62" t="s">
        <v>47</v>
      </c>
      <c r="B31" s="63" t="s">
        <v>985</v>
      </c>
      <c r="C31" s="63" t="s">
        <v>2378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2379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67</v>
      </c>
      <c r="D4" s="54">
        <f t="shared" ref="D4:D29" si="0">IF(OR(B4="", B4=0, C4="", C4=0), "", (B4-C4)/C4)</f>
        <v>-0.25000000000000006</v>
      </c>
      <c r="E4" s="34" t="s">
        <v>76</v>
      </c>
      <c r="F4" s="34" t="s">
        <v>678</v>
      </c>
      <c r="G4" s="54">
        <f t="shared" ref="G4:G29" si="1">IF(OR(E4="", E4=0, F4="", F4=0), "", (E4-F4)/F4)</f>
        <v>-0.24242424242424246</v>
      </c>
      <c r="H4" s="34" t="s">
        <v>308</v>
      </c>
      <c r="I4" s="34" t="s">
        <v>171</v>
      </c>
      <c r="J4" s="54">
        <f t="shared" ref="J4:J29" si="2">IF(OR(H4="", H4=0, I4="", I4=0), "", (H4-I4)/I4)</f>
        <v>-0.12814645308924486</v>
      </c>
      <c r="K4" s="34" t="s">
        <v>2299</v>
      </c>
      <c r="L4" s="35" t="s">
        <v>2380</v>
      </c>
      <c r="M4" s="57">
        <f t="shared" ref="M4:M29" si="3">IF(OR(K4="", K4=0, L4="", L4=0), "", (K4-L4)/L4)</f>
        <v>-0.52531645569620256</v>
      </c>
    </row>
    <row r="5" spans="1:13" ht="19.5" customHeight="1" x14ac:dyDescent="0.25">
      <c r="A5" s="37" t="s">
        <v>21</v>
      </c>
      <c r="B5" s="34" t="s">
        <v>67</v>
      </c>
      <c r="C5" s="34" t="s">
        <v>557</v>
      </c>
      <c r="D5" s="54">
        <f t="shared" si="0"/>
        <v>-0.20000000000000004</v>
      </c>
      <c r="E5" s="34" t="s">
        <v>253</v>
      </c>
      <c r="F5" s="34" t="s">
        <v>1727</v>
      </c>
      <c r="G5" s="54">
        <f t="shared" si="1"/>
        <v>-0.29729729729729726</v>
      </c>
      <c r="H5" s="34" t="s">
        <v>2099</v>
      </c>
      <c r="I5" s="34" t="s">
        <v>2381</v>
      </c>
      <c r="J5" s="54">
        <f t="shared" si="2"/>
        <v>1.6042780748663076E-2</v>
      </c>
      <c r="K5" s="34" t="s">
        <v>1885</v>
      </c>
      <c r="L5" s="35" t="s">
        <v>2382</v>
      </c>
      <c r="M5" s="57">
        <f t="shared" si="3"/>
        <v>-0.15408626560726454</v>
      </c>
    </row>
    <row r="6" spans="1:13" ht="19.5" customHeight="1" x14ac:dyDescent="0.25">
      <c r="A6" s="59" t="s">
        <v>22</v>
      </c>
      <c r="B6" s="34" t="s">
        <v>88</v>
      </c>
      <c r="C6" s="34" t="s">
        <v>246</v>
      </c>
      <c r="D6" s="54">
        <f t="shared" si="0"/>
        <v>-0.26666666666666666</v>
      </c>
      <c r="E6" s="34" t="s">
        <v>558</v>
      </c>
      <c r="F6" s="34" t="s">
        <v>151</v>
      </c>
      <c r="G6" s="54">
        <f t="shared" si="1"/>
        <v>-4.1666666666666706E-2</v>
      </c>
      <c r="H6" s="34" t="s">
        <v>62</v>
      </c>
      <c r="I6" s="34" t="s">
        <v>1729</v>
      </c>
      <c r="J6" s="54">
        <f t="shared" si="2"/>
        <v>-0.30821917808219179</v>
      </c>
      <c r="K6" s="34" t="s">
        <v>673</v>
      </c>
      <c r="L6" s="35" t="s">
        <v>2383</v>
      </c>
      <c r="M6" s="57">
        <f t="shared" si="3"/>
        <v>-0.27117156647652479</v>
      </c>
    </row>
    <row r="7" spans="1:13" ht="19.5" customHeight="1" x14ac:dyDescent="0.25">
      <c r="A7" s="37" t="s">
        <v>23</v>
      </c>
      <c r="B7" s="34" t="s">
        <v>184</v>
      </c>
      <c r="C7" s="34" t="s">
        <v>88</v>
      </c>
      <c r="D7" s="54">
        <f t="shared" si="0"/>
        <v>-0.18181818181818185</v>
      </c>
      <c r="E7" s="34" t="s">
        <v>405</v>
      </c>
      <c r="F7" s="34" t="s">
        <v>151</v>
      </c>
      <c r="G7" s="54">
        <f t="shared" si="1"/>
        <v>-0.22222222222222213</v>
      </c>
      <c r="H7" s="34" t="s">
        <v>1467</v>
      </c>
      <c r="I7" s="34" t="s">
        <v>2384</v>
      </c>
      <c r="J7" s="54">
        <f t="shared" si="2"/>
        <v>0.14699331848552341</v>
      </c>
      <c r="K7" s="34" t="s">
        <v>2385</v>
      </c>
      <c r="L7" s="35" t="s">
        <v>2386</v>
      </c>
      <c r="M7" s="57">
        <f t="shared" si="3"/>
        <v>-0.55506329113924047</v>
      </c>
    </row>
    <row r="8" spans="1:13" ht="19.5" customHeight="1" x14ac:dyDescent="0.25">
      <c r="A8" s="59" t="s">
        <v>24</v>
      </c>
      <c r="B8" s="34" t="s">
        <v>404</v>
      </c>
      <c r="C8" s="34" t="s">
        <v>100</v>
      </c>
      <c r="D8" s="54">
        <f t="shared" si="0"/>
        <v>-0.15</v>
      </c>
      <c r="E8" s="34" t="s">
        <v>368</v>
      </c>
      <c r="F8" s="34" t="s">
        <v>2141</v>
      </c>
      <c r="G8" s="54">
        <f t="shared" si="1"/>
        <v>4.4943820224719142E-2</v>
      </c>
      <c r="H8" s="34" t="s">
        <v>515</v>
      </c>
      <c r="I8" s="34" t="s">
        <v>2387</v>
      </c>
      <c r="J8" s="54">
        <f t="shared" si="2"/>
        <v>-0.57363636363636361</v>
      </c>
      <c r="K8" s="34" t="s">
        <v>1396</v>
      </c>
      <c r="L8" s="35" t="s">
        <v>2388</v>
      </c>
      <c r="M8" s="57">
        <f t="shared" si="3"/>
        <v>-0.25967302452316077</v>
      </c>
    </row>
    <row r="9" spans="1:13" ht="19.5" customHeight="1" x14ac:dyDescent="0.25">
      <c r="A9" s="37" t="s">
        <v>25</v>
      </c>
      <c r="B9" s="34" t="s">
        <v>404</v>
      </c>
      <c r="C9" s="34" t="s">
        <v>100</v>
      </c>
      <c r="D9" s="54">
        <f t="shared" si="0"/>
        <v>-0.15</v>
      </c>
      <c r="E9" s="34" t="s">
        <v>780</v>
      </c>
      <c r="F9" s="34" t="s">
        <v>1570</v>
      </c>
      <c r="G9" s="54">
        <f t="shared" si="1"/>
        <v>-0.32960893854748607</v>
      </c>
      <c r="H9" s="34" t="s">
        <v>2331</v>
      </c>
      <c r="I9" s="34" t="s">
        <v>656</v>
      </c>
      <c r="J9" s="54">
        <f t="shared" si="2"/>
        <v>-0.14142857142857146</v>
      </c>
      <c r="K9" s="34" t="s">
        <v>2389</v>
      </c>
      <c r="L9" s="35" t="s">
        <v>1838</v>
      </c>
      <c r="M9" s="57">
        <f t="shared" si="3"/>
        <v>-0.52966101694915257</v>
      </c>
    </row>
    <row r="10" spans="1:13" ht="19.5" customHeight="1" x14ac:dyDescent="0.25">
      <c r="A10" s="59" t="s">
        <v>26</v>
      </c>
      <c r="B10" s="34" t="s">
        <v>108</v>
      </c>
      <c r="C10" s="34" t="s">
        <v>275</v>
      </c>
      <c r="D10" s="54">
        <f t="shared" si="0"/>
        <v>-9.6774193548387011E-2</v>
      </c>
      <c r="E10" s="34" t="s">
        <v>276</v>
      </c>
      <c r="F10" s="34" t="s">
        <v>240</v>
      </c>
      <c r="G10" s="54">
        <f t="shared" si="1"/>
        <v>-0.32743362831858402</v>
      </c>
      <c r="H10" s="34" t="s">
        <v>1003</v>
      </c>
      <c r="I10" s="34" t="s">
        <v>81</v>
      </c>
      <c r="J10" s="54">
        <f t="shared" si="2"/>
        <v>-0.52108036890645593</v>
      </c>
      <c r="K10" s="34" t="s">
        <v>2390</v>
      </c>
      <c r="L10" s="35" t="s">
        <v>2391</v>
      </c>
      <c r="M10" s="57">
        <f t="shared" si="3"/>
        <v>-0.35176252319109463</v>
      </c>
    </row>
    <row r="11" spans="1:13" ht="19.5" customHeight="1" x14ac:dyDescent="0.25">
      <c r="A11" s="37" t="s">
        <v>27</v>
      </c>
      <c r="B11" s="34" t="s">
        <v>191</v>
      </c>
      <c r="C11" s="34" t="s">
        <v>191</v>
      </c>
      <c r="D11" s="54">
        <f t="shared" si="0"/>
        <v>0</v>
      </c>
      <c r="E11" s="34" t="s">
        <v>1393</v>
      </c>
      <c r="F11" s="34" t="s">
        <v>2306</v>
      </c>
      <c r="G11" s="54">
        <f t="shared" si="1"/>
        <v>-0.24858757062146888</v>
      </c>
      <c r="H11" s="34" t="s">
        <v>278</v>
      </c>
      <c r="I11" s="34" t="s">
        <v>2392</v>
      </c>
      <c r="J11" s="54">
        <f t="shared" si="2"/>
        <v>-5.3793103448275821E-2</v>
      </c>
      <c r="K11" s="34" t="s">
        <v>2181</v>
      </c>
      <c r="L11" s="35" t="s">
        <v>2393</v>
      </c>
      <c r="M11" s="57">
        <f t="shared" si="3"/>
        <v>-0.63727121464226288</v>
      </c>
    </row>
    <row r="12" spans="1:13" ht="19.5" customHeight="1" x14ac:dyDescent="0.25">
      <c r="A12" s="59" t="s">
        <v>28</v>
      </c>
      <c r="B12" s="34" t="s">
        <v>95</v>
      </c>
      <c r="C12" s="34" t="s">
        <v>163</v>
      </c>
      <c r="D12" s="54">
        <f t="shared" si="0"/>
        <v>-1.3157894736842117E-2</v>
      </c>
      <c r="E12" s="34" t="s">
        <v>829</v>
      </c>
      <c r="F12" s="34" t="s">
        <v>720</v>
      </c>
      <c r="G12" s="54">
        <f t="shared" si="1"/>
        <v>-0.18482490272373528</v>
      </c>
      <c r="H12" s="34" t="s">
        <v>2394</v>
      </c>
      <c r="I12" s="34" t="s">
        <v>2395</v>
      </c>
      <c r="J12" s="54">
        <f t="shared" si="2"/>
        <v>0.16896551724137926</v>
      </c>
      <c r="K12" s="34" t="s">
        <v>2396</v>
      </c>
      <c r="L12" s="35" t="s">
        <v>2397</v>
      </c>
      <c r="M12" s="57">
        <f t="shared" si="3"/>
        <v>-0.33553544662188417</v>
      </c>
    </row>
    <row r="13" spans="1:13" ht="19.5" customHeight="1" x14ac:dyDescent="0.25">
      <c r="A13" s="37" t="s">
        <v>29</v>
      </c>
      <c r="B13" s="34" t="s">
        <v>384</v>
      </c>
      <c r="C13" s="34" t="s">
        <v>83</v>
      </c>
      <c r="D13" s="54">
        <f t="shared" si="0"/>
        <v>-0.12244897959183673</v>
      </c>
      <c r="E13" s="34" t="s">
        <v>804</v>
      </c>
      <c r="F13" s="34" t="s">
        <v>2398</v>
      </c>
      <c r="G13" s="54">
        <f t="shared" si="1"/>
        <v>-0.34975369458128081</v>
      </c>
      <c r="H13" s="34" t="s">
        <v>955</v>
      </c>
      <c r="I13" s="34" t="s">
        <v>2399</v>
      </c>
      <c r="J13" s="54">
        <f t="shared" si="2"/>
        <v>-0.31821735731039869</v>
      </c>
      <c r="K13" s="34" t="s">
        <v>2400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2320</v>
      </c>
      <c r="C14" s="34" t="s">
        <v>1844</v>
      </c>
      <c r="D14" s="54">
        <f t="shared" si="0"/>
        <v>-9.5744680851063801E-2</v>
      </c>
      <c r="E14" s="34" t="s">
        <v>2321</v>
      </c>
      <c r="F14" s="34" t="s">
        <v>1526</v>
      </c>
      <c r="G14" s="54">
        <f t="shared" si="1"/>
        <v>-0.14211618257261421</v>
      </c>
      <c r="H14" s="34" t="s">
        <v>2401</v>
      </c>
      <c r="I14" s="34" t="s">
        <v>2402</v>
      </c>
      <c r="J14" s="54">
        <f t="shared" si="2"/>
        <v>-0.1571489129776539</v>
      </c>
      <c r="K14" s="34" t="s">
        <v>2403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177</v>
      </c>
      <c r="C15" s="34" t="s">
        <v>1441</v>
      </c>
      <c r="D15" s="54">
        <f t="shared" si="0"/>
        <v>-3.5175879396984959E-2</v>
      </c>
      <c r="E15" s="34" t="s">
        <v>2326</v>
      </c>
      <c r="F15" s="34" t="s">
        <v>2404</v>
      </c>
      <c r="G15" s="54">
        <f t="shared" si="1"/>
        <v>-9.9554234769688082E-2</v>
      </c>
      <c r="H15" s="34" t="s">
        <v>2405</v>
      </c>
      <c r="I15" s="34" t="s">
        <v>2406</v>
      </c>
      <c r="J15" s="54">
        <f t="shared" si="2"/>
        <v>-0.54162956366874448</v>
      </c>
      <c r="K15" s="34" t="s">
        <v>2407</v>
      </c>
      <c r="L15" s="35" t="s">
        <v>2408</v>
      </c>
      <c r="M15" s="57">
        <f t="shared" si="3"/>
        <v>-0.30988669407399982</v>
      </c>
    </row>
    <row r="16" spans="1:13" ht="19.5" customHeight="1" x14ac:dyDescent="0.25">
      <c r="A16" s="59" t="s">
        <v>32</v>
      </c>
      <c r="B16" s="34" t="s">
        <v>110</v>
      </c>
      <c r="C16" s="34" t="s">
        <v>110</v>
      </c>
      <c r="D16" s="54">
        <f t="shared" si="0"/>
        <v>0</v>
      </c>
      <c r="E16" s="34" t="s">
        <v>2331</v>
      </c>
      <c r="F16" s="34" t="s">
        <v>1858</v>
      </c>
      <c r="G16" s="54">
        <f t="shared" si="1"/>
        <v>-0.30600461893764436</v>
      </c>
      <c r="H16" s="34" t="s">
        <v>2409</v>
      </c>
      <c r="I16" s="34" t="s">
        <v>2410</v>
      </c>
      <c r="J16" s="54">
        <f t="shared" si="2"/>
        <v>-0.31895945629247718</v>
      </c>
      <c r="K16" s="34" t="s">
        <v>2411</v>
      </c>
      <c r="L16" s="35" t="s">
        <v>2412</v>
      </c>
      <c r="M16" s="57">
        <f t="shared" si="3"/>
        <v>0.54923025805737058</v>
      </c>
    </row>
    <row r="17" spans="1:13" ht="19.5" customHeight="1" x14ac:dyDescent="0.25">
      <c r="A17" s="37" t="s">
        <v>33</v>
      </c>
      <c r="B17" s="34" t="s">
        <v>170</v>
      </c>
      <c r="C17" s="34" t="s">
        <v>998</v>
      </c>
      <c r="D17" s="54">
        <f t="shared" si="0"/>
        <v>-0.21698113207547179</v>
      </c>
      <c r="E17" s="34" t="s">
        <v>411</v>
      </c>
      <c r="F17" s="34" t="s">
        <v>506</v>
      </c>
      <c r="G17" s="54">
        <f t="shared" si="1"/>
        <v>-0.33948339483394829</v>
      </c>
      <c r="H17" s="34" t="s">
        <v>1261</v>
      </c>
      <c r="I17" s="34" t="s">
        <v>2413</v>
      </c>
      <c r="J17" s="54">
        <f t="shared" si="2"/>
        <v>-0.26244204018547146</v>
      </c>
      <c r="K17" s="34" t="s">
        <v>2414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774</v>
      </c>
      <c r="C18" s="34" t="s">
        <v>249</v>
      </c>
      <c r="D18" s="54">
        <f t="shared" si="0"/>
        <v>-6.0941828254847577E-2</v>
      </c>
      <c r="E18" s="34" t="s">
        <v>2415</v>
      </c>
      <c r="F18" s="34" t="s">
        <v>2416</v>
      </c>
      <c r="G18" s="54">
        <f t="shared" si="1"/>
        <v>-0.3338185346918971</v>
      </c>
      <c r="H18" s="34" t="s">
        <v>2417</v>
      </c>
      <c r="I18" s="34" t="s">
        <v>2418</v>
      </c>
      <c r="J18" s="54">
        <f t="shared" si="2"/>
        <v>-0.34341344691207787</v>
      </c>
      <c r="K18" s="34" t="s">
        <v>2419</v>
      </c>
      <c r="L18" s="35" t="s">
        <v>2420</v>
      </c>
      <c r="M18" s="57">
        <f t="shared" si="3"/>
        <v>0.66910320589494809</v>
      </c>
    </row>
    <row r="19" spans="1:13" ht="18.75" customHeight="1" x14ac:dyDescent="0.25">
      <c r="A19" s="37" t="s">
        <v>35</v>
      </c>
      <c r="B19" s="34" t="s">
        <v>678</v>
      </c>
      <c r="C19" s="34" t="s">
        <v>559</v>
      </c>
      <c r="D19" s="54">
        <f t="shared" si="0"/>
        <v>-0.14285714285714285</v>
      </c>
      <c r="E19" s="34" t="s">
        <v>800</v>
      </c>
      <c r="F19" s="34" t="s">
        <v>1575</v>
      </c>
      <c r="G19" s="54">
        <f t="shared" si="1"/>
        <v>-0.27333333333333332</v>
      </c>
      <c r="H19" s="34" t="s">
        <v>2421</v>
      </c>
      <c r="I19" s="34" t="s">
        <v>2395</v>
      </c>
      <c r="J19" s="54">
        <f t="shared" si="2"/>
        <v>-0.406551724137931</v>
      </c>
      <c r="K19" s="34" t="s">
        <v>2422</v>
      </c>
      <c r="L19" s="35" t="s">
        <v>2423</v>
      </c>
      <c r="M19" s="57">
        <f t="shared" si="3"/>
        <v>-0.82204403490896205</v>
      </c>
    </row>
    <row r="20" spans="1:13" ht="18.75" customHeight="1" x14ac:dyDescent="0.25">
      <c r="A20" s="59" t="s">
        <v>36</v>
      </c>
      <c r="B20" s="34" t="s">
        <v>100</v>
      </c>
      <c r="C20" s="34" t="s">
        <v>363</v>
      </c>
      <c r="D20" s="54">
        <f t="shared" si="0"/>
        <v>-0.39393939393939392</v>
      </c>
      <c r="E20" s="34" t="s">
        <v>144</v>
      </c>
      <c r="F20" s="34" t="s">
        <v>928</v>
      </c>
      <c r="G20" s="54">
        <f t="shared" si="1"/>
        <v>-0.8398133748055987</v>
      </c>
      <c r="H20" s="34" t="s">
        <v>2307</v>
      </c>
      <c r="I20" s="34" t="s">
        <v>2221</v>
      </c>
      <c r="J20" s="54">
        <f t="shared" si="2"/>
        <v>-0.66293393057110861</v>
      </c>
      <c r="K20" s="34" t="s">
        <v>2424</v>
      </c>
      <c r="L20" s="35" t="s">
        <v>2425</v>
      </c>
      <c r="M20" s="57">
        <f t="shared" si="3"/>
        <v>-0.26180710183991557</v>
      </c>
    </row>
    <row r="21" spans="1:13" ht="19.5" customHeight="1" x14ac:dyDescent="0.25">
      <c r="A21" s="37" t="s">
        <v>37</v>
      </c>
      <c r="B21" s="34" t="s">
        <v>853</v>
      </c>
      <c r="C21" s="34" t="s">
        <v>116</v>
      </c>
      <c r="D21" s="54">
        <f t="shared" si="0"/>
        <v>-0.10682492581602383</v>
      </c>
      <c r="E21" s="34" t="s">
        <v>2415</v>
      </c>
      <c r="F21" s="34" t="s">
        <v>1761</v>
      </c>
      <c r="G21" s="54">
        <f t="shared" si="1"/>
        <v>-0.13101265822784811</v>
      </c>
      <c r="H21" s="34" t="s">
        <v>2426</v>
      </c>
      <c r="I21" s="34" t="s">
        <v>127</v>
      </c>
      <c r="J21" s="54" t="e">
        <f t="shared" si="2"/>
        <v>#DIV/0!</v>
      </c>
      <c r="K21" s="34" t="s">
        <v>2427</v>
      </c>
      <c r="L21" s="35" t="s">
        <v>2428</v>
      </c>
      <c r="M21" s="57">
        <f t="shared" si="3"/>
        <v>-0.1377602683374469</v>
      </c>
    </row>
    <row r="22" spans="1:13" ht="18.75" customHeight="1" x14ac:dyDescent="0.25">
      <c r="A22" s="59" t="s">
        <v>38</v>
      </c>
      <c r="B22" s="34" t="s">
        <v>67</v>
      </c>
      <c r="C22" s="34" t="s">
        <v>557</v>
      </c>
      <c r="D22" s="54">
        <f t="shared" si="0"/>
        <v>-0.20000000000000004</v>
      </c>
      <c r="E22" s="34" t="s">
        <v>520</v>
      </c>
      <c r="F22" s="34" t="s">
        <v>646</v>
      </c>
      <c r="G22" s="54">
        <f t="shared" si="1"/>
        <v>-9.7560975609756059E-2</v>
      </c>
      <c r="H22" s="34" t="s">
        <v>337</v>
      </c>
      <c r="I22" s="34" t="s">
        <v>807</v>
      </c>
      <c r="J22" s="54">
        <f t="shared" si="2"/>
        <v>-0.48593350383631723</v>
      </c>
      <c r="K22" s="34" t="s">
        <v>2429</v>
      </c>
      <c r="L22" s="35" t="s">
        <v>739</v>
      </c>
      <c r="M22" s="57">
        <f t="shared" si="3"/>
        <v>-0.60848366650414443</v>
      </c>
    </row>
    <row r="23" spans="1:13" ht="18.75" customHeight="1" x14ac:dyDescent="0.25">
      <c r="A23" s="37" t="s">
        <v>39</v>
      </c>
      <c r="B23" s="34" t="s">
        <v>115</v>
      </c>
      <c r="C23" s="34" t="s">
        <v>646</v>
      </c>
      <c r="D23" s="54">
        <f t="shared" si="0"/>
        <v>-0.12195121951219511</v>
      </c>
      <c r="E23" s="34" t="s">
        <v>671</v>
      </c>
      <c r="F23" s="34" t="s">
        <v>1876</v>
      </c>
      <c r="G23" s="54">
        <f t="shared" si="1"/>
        <v>-0.49585062240663902</v>
      </c>
      <c r="H23" s="34" t="s">
        <v>2357</v>
      </c>
      <c r="I23" s="34" t="s">
        <v>1360</v>
      </c>
      <c r="J23" s="54">
        <f t="shared" si="2"/>
        <v>-0.41890595009596931</v>
      </c>
      <c r="K23" s="34" t="s">
        <v>2430</v>
      </c>
      <c r="L23" s="35" t="s">
        <v>2431</v>
      </c>
      <c r="M23" s="57">
        <f t="shared" si="3"/>
        <v>1.5549050632911392</v>
      </c>
    </row>
    <row r="24" spans="1:13" ht="18.75" customHeight="1" x14ac:dyDescent="0.25">
      <c r="A24" s="59" t="s">
        <v>40</v>
      </c>
      <c r="B24" s="34" t="s">
        <v>108</v>
      </c>
      <c r="C24" s="34" t="s">
        <v>275</v>
      </c>
      <c r="D24" s="54">
        <f t="shared" si="0"/>
        <v>-9.6774193548387011E-2</v>
      </c>
      <c r="E24" s="34" t="s">
        <v>1303</v>
      </c>
      <c r="F24" s="34" t="s">
        <v>2432</v>
      </c>
      <c r="G24" s="54">
        <f t="shared" si="1"/>
        <v>-0.77991137370753316</v>
      </c>
      <c r="H24" s="34" t="s">
        <v>919</v>
      </c>
      <c r="I24" s="34" t="s">
        <v>472</v>
      </c>
      <c r="J24" s="54">
        <f t="shared" si="2"/>
        <v>-0.19310344827586212</v>
      </c>
      <c r="K24" s="34" t="s">
        <v>2433</v>
      </c>
      <c r="L24" s="35" t="s">
        <v>2434</v>
      </c>
      <c r="M24" s="57">
        <f t="shared" si="3"/>
        <v>-8.1032712336805049E-2</v>
      </c>
    </row>
    <row r="25" spans="1:13" ht="18.75" customHeight="1" x14ac:dyDescent="0.25">
      <c r="A25" s="37" t="s">
        <v>41</v>
      </c>
      <c r="B25" s="34" t="s">
        <v>66</v>
      </c>
      <c r="C25" s="34" t="s">
        <v>184</v>
      </c>
      <c r="D25" s="54">
        <f t="shared" si="0"/>
        <v>-0.22222222222222213</v>
      </c>
      <c r="E25" s="34" t="s">
        <v>405</v>
      </c>
      <c r="F25" s="34" t="s">
        <v>90</v>
      </c>
      <c r="G25" s="54">
        <f t="shared" si="1"/>
        <v>-5.0847457627118502E-2</v>
      </c>
      <c r="H25" s="34" t="s">
        <v>2363</v>
      </c>
      <c r="I25" s="34" t="s">
        <v>1870</v>
      </c>
      <c r="J25" s="54">
        <f t="shared" si="2"/>
        <v>-0.11685393258426967</v>
      </c>
      <c r="K25" s="34" t="s">
        <v>2435</v>
      </c>
      <c r="L25" s="35" t="s">
        <v>2436</v>
      </c>
      <c r="M25" s="57">
        <f t="shared" si="3"/>
        <v>-0.19888663967611342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100</v>
      </c>
      <c r="F26" s="34" t="s">
        <v>216</v>
      </c>
      <c r="G26" s="54">
        <f t="shared" si="1"/>
        <v>-0.1666666666666666</v>
      </c>
      <c r="H26" s="34" t="s">
        <v>129</v>
      </c>
      <c r="I26" s="34" t="s">
        <v>2437</v>
      </c>
      <c r="J26" s="54">
        <f t="shared" si="2"/>
        <v>-0.46759259259259267</v>
      </c>
      <c r="K26" s="34" t="s">
        <v>2063</v>
      </c>
      <c r="L26" s="35" t="s">
        <v>2438</v>
      </c>
      <c r="M26" s="57">
        <f t="shared" si="3"/>
        <v>-0.59803318992009835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191</v>
      </c>
      <c r="F27" s="34" t="s">
        <v>109</v>
      </c>
      <c r="G27" s="54">
        <f t="shared" si="1"/>
        <v>-0.23333333333333328</v>
      </c>
      <c r="H27" s="34" t="s">
        <v>1900</v>
      </c>
      <c r="I27" s="34" t="s">
        <v>364</v>
      </c>
      <c r="J27" s="54">
        <f t="shared" si="2"/>
        <v>-0.45862068965517239</v>
      </c>
      <c r="K27" s="34" t="s">
        <v>562</v>
      </c>
      <c r="L27" s="35" t="s">
        <v>2439</v>
      </c>
      <c r="M27" s="57">
        <f t="shared" si="3"/>
        <v>0.32711864406779656</v>
      </c>
    </row>
    <row r="28" spans="1:13" ht="18.75" customHeight="1" x14ac:dyDescent="0.25">
      <c r="A28" s="59" t="s">
        <v>44</v>
      </c>
      <c r="B28" s="34" t="s">
        <v>374</v>
      </c>
      <c r="C28" s="34" t="s">
        <v>59</v>
      </c>
      <c r="D28" s="54">
        <f t="shared" si="0"/>
        <v>-0.1666666666666666</v>
      </c>
      <c r="E28" s="34" t="s">
        <v>578</v>
      </c>
      <c r="F28" s="34" t="s">
        <v>520</v>
      </c>
      <c r="G28" s="54">
        <f t="shared" si="1"/>
        <v>8.1081081081081155E-2</v>
      </c>
      <c r="H28" s="34" t="s">
        <v>783</v>
      </c>
      <c r="I28" s="34" t="s">
        <v>636</v>
      </c>
      <c r="J28" s="54">
        <f t="shared" si="2"/>
        <v>-0.21182266009852205</v>
      </c>
      <c r="K28" s="34" t="s">
        <v>2440</v>
      </c>
      <c r="L28" s="35" t="s">
        <v>552</v>
      </c>
      <c r="M28" s="57">
        <f t="shared" si="3"/>
        <v>-9.7103918228279337E-2</v>
      </c>
    </row>
    <row r="29" spans="1:13" x14ac:dyDescent="0.25">
      <c r="A29" s="37" t="s">
        <v>45</v>
      </c>
      <c r="B29" s="34" t="s">
        <v>188</v>
      </c>
      <c r="C29" s="34" t="s">
        <v>1968</v>
      </c>
      <c r="D29" s="54">
        <f t="shared" si="0"/>
        <v>-0.1365953109072375</v>
      </c>
      <c r="E29" s="34" t="s">
        <v>2441</v>
      </c>
      <c r="F29" s="34" t="s">
        <v>2442</v>
      </c>
      <c r="G29" s="54">
        <f t="shared" si="1"/>
        <v>-0.36483155299917824</v>
      </c>
      <c r="H29" s="34" t="s">
        <v>2443</v>
      </c>
      <c r="I29" s="34" t="s">
        <v>2444</v>
      </c>
      <c r="J29" s="54">
        <f t="shared" si="2"/>
        <v>-0.20110397537285699</v>
      </c>
      <c r="K29" s="34" t="s">
        <v>2445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531</v>
      </c>
      <c r="C30" s="63" t="s">
        <v>247</v>
      </c>
      <c r="D30" s="64"/>
      <c r="E30" s="63" t="s">
        <v>734</v>
      </c>
      <c r="F30" s="63" t="s">
        <v>1024</v>
      </c>
      <c r="G30" s="64"/>
      <c r="H30" s="63" t="s">
        <v>2446</v>
      </c>
      <c r="I30" s="63" t="s">
        <v>2447</v>
      </c>
      <c r="J30" s="64"/>
      <c r="K30" s="63" t="s">
        <v>2448</v>
      </c>
      <c r="L30" s="63" t="s">
        <v>2449</v>
      </c>
      <c r="M30" s="65"/>
    </row>
    <row r="31" spans="1:13" x14ac:dyDescent="0.25">
      <c r="A31" s="62" t="s">
        <v>47</v>
      </c>
      <c r="B31" s="63" t="s">
        <v>911</v>
      </c>
      <c r="C31" s="63" t="s">
        <v>1481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2450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59</v>
      </c>
      <c r="C4" s="34" t="s">
        <v>66</v>
      </c>
      <c r="D4" s="54">
        <f t="shared" ref="D4:D29" si="0">IF(OR(B4="", B4=0, C4="", C4=0), "", (B4-C4)/C4)</f>
        <v>-0.14285714285714296</v>
      </c>
      <c r="E4" s="34" t="s">
        <v>674</v>
      </c>
      <c r="F4" s="34" t="s">
        <v>678</v>
      </c>
      <c r="G4" s="54">
        <f t="shared" ref="G4:G29" si="1">IF(OR(E4="", E4=0, F4="", F4=0), "", (E4-F4)/F4)</f>
        <v>-0.19696969696969696</v>
      </c>
      <c r="H4" s="34" t="s">
        <v>70</v>
      </c>
      <c r="I4" s="34" t="s">
        <v>171</v>
      </c>
      <c r="J4" s="54">
        <f t="shared" ref="J4:J29" si="2">IF(OR(H4="", H4=0, I4="", I4=0), "", (H4-I4)/I4)</f>
        <v>-0.16933638443935931</v>
      </c>
      <c r="K4" s="34" t="s">
        <v>328</v>
      </c>
      <c r="L4" s="35" t="s">
        <v>2451</v>
      </c>
      <c r="M4" s="57">
        <f t="shared" ref="M4:M29" si="3">IF(OR(K4="", K4=0, L4="", L4=0), "", (K4-L4)/L4)</f>
        <v>-0.54611540208995912</v>
      </c>
    </row>
    <row r="5" spans="1:13" ht="19.5" customHeight="1" x14ac:dyDescent="0.25">
      <c r="A5" s="37" t="s">
        <v>21</v>
      </c>
      <c r="B5" s="34" t="s">
        <v>184</v>
      </c>
      <c r="C5" s="34" t="s">
        <v>557</v>
      </c>
      <c r="D5" s="54">
        <f t="shared" si="0"/>
        <v>-0.10000000000000009</v>
      </c>
      <c r="E5" s="34" t="s">
        <v>414</v>
      </c>
      <c r="F5" s="34" t="s">
        <v>95</v>
      </c>
      <c r="G5" s="54">
        <f t="shared" si="1"/>
        <v>-0.27999999999999997</v>
      </c>
      <c r="H5" s="34" t="s">
        <v>2045</v>
      </c>
      <c r="I5" s="34" t="s">
        <v>2214</v>
      </c>
      <c r="J5" s="54">
        <f t="shared" si="2"/>
        <v>-0.31182795698924737</v>
      </c>
      <c r="K5" s="34" t="s">
        <v>2452</v>
      </c>
      <c r="L5" s="35" t="s">
        <v>2453</v>
      </c>
      <c r="M5" s="57">
        <f t="shared" si="3"/>
        <v>-0.19081574443810612</v>
      </c>
    </row>
    <row r="6" spans="1:13" ht="19.5" customHeight="1" x14ac:dyDescent="0.25">
      <c r="A6" s="59" t="s">
        <v>22</v>
      </c>
      <c r="B6" s="34" t="s">
        <v>88</v>
      </c>
      <c r="C6" s="34" t="s">
        <v>89</v>
      </c>
      <c r="D6" s="54">
        <f t="shared" si="0"/>
        <v>-0.15384615384615388</v>
      </c>
      <c r="E6" s="34" t="s">
        <v>465</v>
      </c>
      <c r="F6" s="34" t="s">
        <v>465</v>
      </c>
      <c r="G6" s="54">
        <f t="shared" si="1"/>
        <v>0</v>
      </c>
      <c r="H6" s="34" t="s">
        <v>1686</v>
      </c>
      <c r="I6" s="34" t="s">
        <v>1244</v>
      </c>
      <c r="J6" s="54">
        <f t="shared" si="2"/>
        <v>-0.33944954128440374</v>
      </c>
      <c r="K6" s="34" t="s">
        <v>1846</v>
      </c>
      <c r="L6" s="35" t="s">
        <v>2454</v>
      </c>
      <c r="M6" s="57">
        <f t="shared" si="3"/>
        <v>-0.29519650655021829</v>
      </c>
    </row>
    <row r="7" spans="1:13" ht="19.5" customHeight="1" x14ac:dyDescent="0.25">
      <c r="A7" s="37" t="s">
        <v>23</v>
      </c>
      <c r="B7" s="34" t="s">
        <v>59</v>
      </c>
      <c r="C7" s="34" t="s">
        <v>88</v>
      </c>
      <c r="D7" s="54">
        <f t="shared" si="0"/>
        <v>-0.45454545454545459</v>
      </c>
      <c r="E7" s="34" t="s">
        <v>414</v>
      </c>
      <c r="F7" s="34" t="s">
        <v>151</v>
      </c>
      <c r="G7" s="54">
        <f t="shared" si="1"/>
        <v>-0.24999999999999992</v>
      </c>
      <c r="H7" s="34" t="s">
        <v>137</v>
      </c>
      <c r="I7" s="34" t="s">
        <v>2384</v>
      </c>
      <c r="J7" s="54">
        <f t="shared" si="2"/>
        <v>9.7995545657015473E-2</v>
      </c>
      <c r="K7" s="34" t="s">
        <v>2455</v>
      </c>
      <c r="L7" s="35" t="s">
        <v>2456</v>
      </c>
      <c r="M7" s="57">
        <f t="shared" si="3"/>
        <v>-0.57220101781170485</v>
      </c>
    </row>
    <row r="8" spans="1:13" ht="19.5" customHeight="1" x14ac:dyDescent="0.25">
      <c r="A8" s="59" t="s">
        <v>24</v>
      </c>
      <c r="B8" s="34" t="s">
        <v>404</v>
      </c>
      <c r="C8" s="34" t="s">
        <v>100</v>
      </c>
      <c r="D8" s="54">
        <f t="shared" si="0"/>
        <v>-0.15</v>
      </c>
      <c r="E8" s="34" t="s">
        <v>621</v>
      </c>
      <c r="F8" s="34" t="s">
        <v>2141</v>
      </c>
      <c r="G8" s="54">
        <f t="shared" si="1"/>
        <v>2.2471910112359571E-2</v>
      </c>
      <c r="H8" s="34" t="s">
        <v>1412</v>
      </c>
      <c r="I8" s="34" t="s">
        <v>890</v>
      </c>
      <c r="J8" s="54">
        <f t="shared" si="2"/>
        <v>-0.59086757990867578</v>
      </c>
      <c r="K8" s="34" t="s">
        <v>1723</v>
      </c>
      <c r="L8" s="35" t="s">
        <v>2442</v>
      </c>
      <c r="M8" s="57">
        <f t="shared" si="3"/>
        <v>-0.2881402355519036</v>
      </c>
    </row>
    <row r="9" spans="1:13" ht="19.5" customHeight="1" x14ac:dyDescent="0.25">
      <c r="A9" s="37" t="s">
        <v>25</v>
      </c>
      <c r="B9" s="34" t="s">
        <v>190</v>
      </c>
      <c r="C9" s="34" t="s">
        <v>349</v>
      </c>
      <c r="D9" s="54">
        <f t="shared" si="0"/>
        <v>-0.14285714285714285</v>
      </c>
      <c r="E9" s="34" t="s">
        <v>1233</v>
      </c>
      <c r="F9" s="34" t="s">
        <v>1570</v>
      </c>
      <c r="G9" s="54">
        <f t="shared" si="1"/>
        <v>-0.35195530726256991</v>
      </c>
      <c r="H9" s="34" t="s">
        <v>931</v>
      </c>
      <c r="I9" s="34" t="s">
        <v>2457</v>
      </c>
      <c r="J9" s="54">
        <f t="shared" si="2"/>
        <v>-0.50513698630136983</v>
      </c>
      <c r="K9" s="34" t="s">
        <v>2458</v>
      </c>
      <c r="L9" s="35" t="s">
        <v>2459</v>
      </c>
      <c r="M9" s="57">
        <f t="shared" si="3"/>
        <v>-0.54997717937015067</v>
      </c>
    </row>
    <row r="10" spans="1:13" ht="19.5" customHeight="1" x14ac:dyDescent="0.25">
      <c r="A10" s="59" t="s">
        <v>26</v>
      </c>
      <c r="B10" s="34" t="s">
        <v>497</v>
      </c>
      <c r="C10" s="34" t="s">
        <v>185</v>
      </c>
      <c r="D10" s="54">
        <f t="shared" si="0"/>
        <v>-9.3750000000000083E-2</v>
      </c>
      <c r="E10" s="34" t="s">
        <v>1794</v>
      </c>
      <c r="F10" s="34" t="s">
        <v>2320</v>
      </c>
      <c r="G10" s="54">
        <f t="shared" si="1"/>
        <v>-8.2352941176470532E-2</v>
      </c>
      <c r="H10" s="34" t="s">
        <v>1845</v>
      </c>
      <c r="I10" s="34" t="s">
        <v>2460</v>
      </c>
      <c r="J10" s="54">
        <f t="shared" si="2"/>
        <v>-0.54172185430463571</v>
      </c>
      <c r="K10" s="34" t="s">
        <v>2461</v>
      </c>
      <c r="L10" s="35" t="s">
        <v>2462</v>
      </c>
      <c r="M10" s="57">
        <f t="shared" si="3"/>
        <v>-0.37970906378217084</v>
      </c>
    </row>
    <row r="11" spans="1:13" ht="19.5" customHeight="1" x14ac:dyDescent="0.25">
      <c r="A11" s="37" t="s">
        <v>27</v>
      </c>
      <c r="B11" s="34" t="s">
        <v>349</v>
      </c>
      <c r="C11" s="34" t="s">
        <v>101</v>
      </c>
      <c r="D11" s="54">
        <f t="shared" si="0"/>
        <v>-4.5454545454545497E-2</v>
      </c>
      <c r="E11" s="34" t="s">
        <v>1104</v>
      </c>
      <c r="F11" s="34" t="s">
        <v>2463</v>
      </c>
      <c r="G11" s="54">
        <f t="shared" si="1"/>
        <v>-0.24999999999999997</v>
      </c>
      <c r="H11" s="34" t="s">
        <v>1980</v>
      </c>
      <c r="I11" s="34" t="s">
        <v>2464</v>
      </c>
      <c r="J11" s="54">
        <f t="shared" si="2"/>
        <v>-0.20073439412484698</v>
      </c>
      <c r="K11" s="34" t="s">
        <v>2465</v>
      </c>
      <c r="L11" s="35" t="s">
        <v>2466</v>
      </c>
      <c r="M11" s="57">
        <f t="shared" si="3"/>
        <v>-0.65298840321141838</v>
      </c>
    </row>
    <row r="12" spans="1:13" ht="19.5" customHeight="1" x14ac:dyDescent="0.25">
      <c r="A12" s="59" t="s">
        <v>28</v>
      </c>
      <c r="B12" s="34" t="s">
        <v>151</v>
      </c>
      <c r="C12" s="34" t="s">
        <v>264</v>
      </c>
      <c r="D12" s="54">
        <f t="shared" si="0"/>
        <v>-0.10000000000000009</v>
      </c>
      <c r="E12" s="34" t="s">
        <v>690</v>
      </c>
      <c r="F12" s="34" t="s">
        <v>2467</v>
      </c>
      <c r="G12" s="54">
        <f t="shared" si="1"/>
        <v>-0.21526418786692769</v>
      </c>
      <c r="H12" s="34" t="s">
        <v>2468</v>
      </c>
      <c r="I12" s="34" t="s">
        <v>2469</v>
      </c>
      <c r="J12" s="54">
        <f t="shared" si="2"/>
        <v>0.11819757365684563</v>
      </c>
      <c r="K12" s="34" t="s">
        <v>2470</v>
      </c>
      <c r="L12" s="35" t="s">
        <v>2471</v>
      </c>
      <c r="M12" s="57">
        <f t="shared" si="3"/>
        <v>-0.36425023717841398</v>
      </c>
    </row>
    <row r="13" spans="1:13" ht="19.5" customHeight="1" x14ac:dyDescent="0.25">
      <c r="A13" s="37" t="s">
        <v>29</v>
      </c>
      <c r="B13" s="34" t="s">
        <v>61</v>
      </c>
      <c r="C13" s="34" t="s">
        <v>83</v>
      </c>
      <c r="D13" s="54">
        <f t="shared" si="0"/>
        <v>-0.14285714285714288</v>
      </c>
      <c r="E13" s="34" t="s">
        <v>2472</v>
      </c>
      <c r="F13" s="34" t="s">
        <v>2326</v>
      </c>
      <c r="G13" s="54">
        <f t="shared" si="1"/>
        <v>-0.37788778877887785</v>
      </c>
      <c r="H13" s="34" t="s">
        <v>736</v>
      </c>
      <c r="I13" s="34" t="s">
        <v>2473</v>
      </c>
      <c r="J13" s="54">
        <f t="shared" si="2"/>
        <v>-0.34765522661776271</v>
      </c>
      <c r="K13" s="34" t="s">
        <v>2474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429</v>
      </c>
      <c r="C14" s="34" t="s">
        <v>2475</v>
      </c>
      <c r="D14" s="54">
        <f t="shared" si="0"/>
        <v>-0.12834224598930491</v>
      </c>
      <c r="E14" s="34" t="s">
        <v>257</v>
      </c>
      <c r="F14" s="34" t="s">
        <v>1305</v>
      </c>
      <c r="G14" s="54">
        <f t="shared" si="1"/>
        <v>-0.16587175410704827</v>
      </c>
      <c r="H14" s="34" t="s">
        <v>2476</v>
      </c>
      <c r="I14" s="34" t="s">
        <v>2477</v>
      </c>
      <c r="J14" s="54">
        <f t="shared" si="2"/>
        <v>-0.19364460948438547</v>
      </c>
      <c r="K14" s="34" t="s">
        <v>2478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1629</v>
      </c>
      <c r="C15" s="34" t="s">
        <v>636</v>
      </c>
      <c r="D15" s="54">
        <f t="shared" si="0"/>
        <v>-6.8965517241379268E-2</v>
      </c>
      <c r="E15" s="34" t="s">
        <v>2301</v>
      </c>
      <c r="F15" s="34" t="s">
        <v>659</v>
      </c>
      <c r="G15" s="54">
        <f t="shared" si="1"/>
        <v>-0.17040358744394626</v>
      </c>
      <c r="H15" s="34" t="s">
        <v>2479</v>
      </c>
      <c r="I15" s="34" t="s">
        <v>2480</v>
      </c>
      <c r="J15" s="54">
        <f t="shared" si="2"/>
        <v>-0.56154879140555058</v>
      </c>
      <c r="K15" s="34" t="s">
        <v>2481</v>
      </c>
      <c r="L15" s="35" t="s">
        <v>2482</v>
      </c>
      <c r="M15" s="57">
        <f t="shared" si="3"/>
        <v>-0.33975102061388035</v>
      </c>
    </row>
    <row r="16" spans="1:13" ht="19.5" customHeight="1" x14ac:dyDescent="0.25">
      <c r="A16" s="59" t="s">
        <v>32</v>
      </c>
      <c r="B16" s="34" t="s">
        <v>2483</v>
      </c>
      <c r="C16" s="34" t="s">
        <v>2320</v>
      </c>
      <c r="D16" s="54">
        <f t="shared" si="0"/>
        <v>-9.9999999999999964E-2</v>
      </c>
      <c r="E16" s="34" t="s">
        <v>2484</v>
      </c>
      <c r="F16" s="34" t="s">
        <v>2485</v>
      </c>
      <c r="G16" s="54">
        <f t="shared" si="1"/>
        <v>-0.32832369942196538</v>
      </c>
      <c r="H16" s="34" t="s">
        <v>2486</v>
      </c>
      <c r="I16" s="34" t="s">
        <v>2487</v>
      </c>
      <c r="J16" s="54">
        <f t="shared" si="2"/>
        <v>-0.34840989399293293</v>
      </c>
      <c r="K16" s="34" t="s">
        <v>2488</v>
      </c>
      <c r="L16" s="35" t="s">
        <v>2489</v>
      </c>
      <c r="M16" s="57">
        <f t="shared" si="3"/>
        <v>0.4821309285237142</v>
      </c>
    </row>
    <row r="17" spans="1:13" ht="19.5" customHeight="1" x14ac:dyDescent="0.25">
      <c r="A17" s="37" t="s">
        <v>33</v>
      </c>
      <c r="B17" s="34" t="s">
        <v>332</v>
      </c>
      <c r="C17" s="34" t="s">
        <v>367</v>
      </c>
      <c r="D17" s="54">
        <f t="shared" si="0"/>
        <v>-8.6956521739130502E-2</v>
      </c>
      <c r="E17" s="34" t="s">
        <v>889</v>
      </c>
      <c r="F17" s="34" t="s">
        <v>2490</v>
      </c>
      <c r="G17" s="54">
        <f t="shared" si="1"/>
        <v>-0.36734693877551017</v>
      </c>
      <c r="H17" s="34" t="s">
        <v>1640</v>
      </c>
      <c r="I17" s="34" t="s">
        <v>2491</v>
      </c>
      <c r="J17" s="54">
        <f t="shared" si="2"/>
        <v>-0.29428216283405839</v>
      </c>
      <c r="K17" s="34" t="s">
        <v>2492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689</v>
      </c>
      <c r="C18" s="34" t="s">
        <v>2178</v>
      </c>
      <c r="D18" s="54">
        <f t="shared" si="0"/>
        <v>-0.11111111111111101</v>
      </c>
      <c r="E18" s="34" t="s">
        <v>1691</v>
      </c>
      <c r="F18" s="34" t="s">
        <v>2133</v>
      </c>
      <c r="G18" s="54">
        <f t="shared" si="1"/>
        <v>-0.36292682926829267</v>
      </c>
      <c r="H18" s="34" t="s">
        <v>2493</v>
      </c>
      <c r="I18" s="34" t="s">
        <v>2494</v>
      </c>
      <c r="J18" s="54">
        <f t="shared" si="2"/>
        <v>-0.37182702305951437</v>
      </c>
      <c r="K18" s="34" t="s">
        <v>2495</v>
      </c>
      <c r="L18" s="35" t="s">
        <v>2496</v>
      </c>
      <c r="M18" s="57">
        <f t="shared" si="3"/>
        <v>0.59687667003147094</v>
      </c>
    </row>
    <row r="19" spans="1:13" ht="18.75" customHeight="1" x14ac:dyDescent="0.25">
      <c r="A19" s="37" t="s">
        <v>35</v>
      </c>
      <c r="B19" s="34" t="s">
        <v>465</v>
      </c>
      <c r="C19" s="34" t="s">
        <v>313</v>
      </c>
      <c r="D19" s="54">
        <f t="shared" si="0"/>
        <v>-0.17721518987341772</v>
      </c>
      <c r="E19" s="34" t="s">
        <v>229</v>
      </c>
      <c r="F19" s="34" t="s">
        <v>1412</v>
      </c>
      <c r="G19" s="54">
        <f t="shared" si="1"/>
        <v>-0.30580357142857151</v>
      </c>
      <c r="H19" s="34" t="s">
        <v>2497</v>
      </c>
      <c r="I19" s="34" t="s">
        <v>2469</v>
      </c>
      <c r="J19" s="54">
        <f t="shared" si="2"/>
        <v>-0.43223570190641253</v>
      </c>
      <c r="K19" s="34" t="s">
        <v>2498</v>
      </c>
      <c r="L19" s="35" t="s">
        <v>2499</v>
      </c>
      <c r="M19" s="57">
        <f t="shared" si="3"/>
        <v>-0.828902248942329</v>
      </c>
    </row>
    <row r="20" spans="1:13" ht="18.75" customHeight="1" x14ac:dyDescent="0.25">
      <c r="A20" s="59" t="s">
        <v>36</v>
      </c>
      <c r="B20" s="34" t="s">
        <v>196</v>
      </c>
      <c r="C20" s="34" t="s">
        <v>363</v>
      </c>
      <c r="D20" s="54">
        <f t="shared" si="0"/>
        <v>-0.42424242424242425</v>
      </c>
      <c r="E20" s="34" t="s">
        <v>726</v>
      </c>
      <c r="F20" s="34" t="s">
        <v>685</v>
      </c>
      <c r="G20" s="54">
        <f t="shared" si="1"/>
        <v>-0.84687499999999993</v>
      </c>
      <c r="H20" s="34" t="s">
        <v>1541</v>
      </c>
      <c r="I20" s="34" t="s">
        <v>2500</v>
      </c>
      <c r="J20" s="54">
        <f t="shared" si="2"/>
        <v>-0.67567567567567577</v>
      </c>
      <c r="K20" s="34" t="s">
        <v>2501</v>
      </c>
      <c r="L20" s="35" t="s">
        <v>2502</v>
      </c>
      <c r="M20" s="57">
        <f t="shared" si="3"/>
        <v>-0.29382657869934026</v>
      </c>
    </row>
    <row r="21" spans="1:13" ht="19.5" customHeight="1" x14ac:dyDescent="0.25">
      <c r="A21" s="37" t="s">
        <v>37</v>
      </c>
      <c r="B21" s="34" t="s">
        <v>1590</v>
      </c>
      <c r="C21" s="34" t="s">
        <v>260</v>
      </c>
      <c r="D21" s="54">
        <f t="shared" si="0"/>
        <v>-9.5238095238095191E-2</v>
      </c>
      <c r="E21" s="34" t="s">
        <v>1691</v>
      </c>
      <c r="F21" s="34" t="s">
        <v>1134</v>
      </c>
      <c r="G21" s="54">
        <f t="shared" si="1"/>
        <v>-0.16921119592875319</v>
      </c>
      <c r="H21" s="34" t="s">
        <v>2503</v>
      </c>
      <c r="I21" s="34" t="s">
        <v>2504</v>
      </c>
      <c r="J21" s="54">
        <f t="shared" si="2"/>
        <v>0.24570932000869003</v>
      </c>
      <c r="K21" s="34" t="s">
        <v>2505</v>
      </c>
      <c r="L21" s="35" t="s">
        <v>2506</v>
      </c>
      <c r="M21" s="57">
        <f t="shared" si="3"/>
        <v>-0.17508310403511848</v>
      </c>
    </row>
    <row r="22" spans="1:13" ht="18.75" customHeight="1" x14ac:dyDescent="0.25">
      <c r="A22" s="59" t="s">
        <v>38</v>
      </c>
      <c r="B22" s="34" t="s">
        <v>67</v>
      </c>
      <c r="C22" s="34" t="s">
        <v>557</v>
      </c>
      <c r="D22" s="54">
        <f t="shared" si="0"/>
        <v>-0.20000000000000004</v>
      </c>
      <c r="E22" s="34" t="s">
        <v>121</v>
      </c>
      <c r="F22" s="34" t="s">
        <v>578</v>
      </c>
      <c r="G22" s="54">
        <f t="shared" si="1"/>
        <v>-0.12500000000000011</v>
      </c>
      <c r="H22" s="34" t="s">
        <v>213</v>
      </c>
      <c r="I22" s="34" t="s">
        <v>679</v>
      </c>
      <c r="J22" s="54">
        <f t="shared" si="2"/>
        <v>-0.50899742930591263</v>
      </c>
      <c r="K22" s="34" t="s">
        <v>721</v>
      </c>
      <c r="L22" s="35" t="s">
        <v>2507</v>
      </c>
      <c r="M22" s="57">
        <f t="shared" si="3"/>
        <v>-0.625</v>
      </c>
    </row>
    <row r="23" spans="1:13" ht="18.75" customHeight="1" x14ac:dyDescent="0.25">
      <c r="A23" s="37" t="s">
        <v>39</v>
      </c>
      <c r="B23" s="34" t="s">
        <v>121</v>
      </c>
      <c r="C23" s="34" t="s">
        <v>115</v>
      </c>
      <c r="D23" s="54">
        <f t="shared" si="0"/>
        <v>-2.7777777777777804E-2</v>
      </c>
      <c r="E23" s="34" t="s">
        <v>1472</v>
      </c>
      <c r="F23" s="34" t="s">
        <v>728</v>
      </c>
      <c r="G23" s="54">
        <f t="shared" si="1"/>
        <v>-0.49791666666666662</v>
      </c>
      <c r="H23" s="34" t="s">
        <v>1410</v>
      </c>
      <c r="I23" s="34" t="s">
        <v>329</v>
      </c>
      <c r="J23" s="54">
        <f t="shared" si="2"/>
        <v>-0.44380125422093586</v>
      </c>
      <c r="K23" s="34" t="s">
        <v>2508</v>
      </c>
      <c r="L23" s="35" t="s">
        <v>2509</v>
      </c>
      <c r="M23" s="57">
        <f t="shared" si="3"/>
        <v>1.4442500397645934</v>
      </c>
    </row>
    <row r="24" spans="1:13" ht="18.75" customHeight="1" x14ac:dyDescent="0.25">
      <c r="A24" s="59" t="s">
        <v>40</v>
      </c>
      <c r="B24" s="34" t="s">
        <v>60</v>
      </c>
      <c r="C24" s="34" t="s">
        <v>109</v>
      </c>
      <c r="D24" s="54">
        <f t="shared" si="0"/>
        <v>-9.9999999999999908E-2</v>
      </c>
      <c r="E24" s="34" t="s">
        <v>567</v>
      </c>
      <c r="F24" s="34" t="s">
        <v>111</v>
      </c>
      <c r="G24" s="54">
        <f t="shared" si="1"/>
        <v>-0.78783382789317513</v>
      </c>
      <c r="H24" s="34" t="s">
        <v>2510</v>
      </c>
      <c r="I24" s="34" t="s">
        <v>1507</v>
      </c>
      <c r="J24" s="54">
        <f t="shared" si="2"/>
        <v>-0.2281553398058252</v>
      </c>
      <c r="K24" s="34" t="s">
        <v>2511</v>
      </c>
      <c r="L24" s="35" t="s">
        <v>2512</v>
      </c>
      <c r="M24" s="57">
        <f t="shared" si="3"/>
        <v>-0.12080457736093901</v>
      </c>
    </row>
    <row r="25" spans="1:13" ht="18.75" customHeight="1" x14ac:dyDescent="0.25">
      <c r="A25" s="37" t="s">
        <v>41</v>
      </c>
      <c r="B25" s="34" t="s">
        <v>66</v>
      </c>
      <c r="C25" s="34" t="s">
        <v>67</v>
      </c>
      <c r="D25" s="54">
        <f t="shared" si="0"/>
        <v>-0.12499999999999993</v>
      </c>
      <c r="E25" s="34" t="s">
        <v>674</v>
      </c>
      <c r="F25" s="34" t="s">
        <v>414</v>
      </c>
      <c r="G25" s="54">
        <f t="shared" si="1"/>
        <v>-1.8518518518518535E-2</v>
      </c>
      <c r="H25" s="34" t="s">
        <v>1788</v>
      </c>
      <c r="I25" s="34" t="s">
        <v>1024</v>
      </c>
      <c r="J25" s="54">
        <f t="shared" si="2"/>
        <v>-0.15384615384615377</v>
      </c>
      <c r="K25" s="34" t="s">
        <v>1364</v>
      </c>
      <c r="L25" s="35" t="s">
        <v>315</v>
      </c>
      <c r="M25" s="57">
        <f t="shared" si="3"/>
        <v>-0.22990844354018308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196</v>
      </c>
      <c r="F26" s="34" t="s">
        <v>404</v>
      </c>
      <c r="G26" s="54">
        <f t="shared" si="1"/>
        <v>0.11764705882352934</v>
      </c>
      <c r="H26" s="34" t="s">
        <v>217</v>
      </c>
      <c r="I26" s="34" t="s">
        <v>2437</v>
      </c>
      <c r="J26" s="54">
        <f t="shared" si="2"/>
        <v>-0.49074074074074076</v>
      </c>
      <c r="K26" s="34" t="s">
        <v>1260</v>
      </c>
      <c r="L26" s="35" t="s">
        <v>2513</v>
      </c>
      <c r="M26" s="57">
        <f t="shared" si="3"/>
        <v>-0.61519456454601606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100</v>
      </c>
      <c r="F27" s="34" t="s">
        <v>350</v>
      </c>
      <c r="G27" s="54">
        <f t="shared" si="1"/>
        <v>-0.19999999999999996</v>
      </c>
      <c r="H27" s="34" t="s">
        <v>1336</v>
      </c>
      <c r="I27" s="34" t="s">
        <v>1686</v>
      </c>
      <c r="J27" s="54">
        <f t="shared" si="2"/>
        <v>-0.47916666666666663</v>
      </c>
      <c r="K27" s="34" t="s">
        <v>86</v>
      </c>
      <c r="L27" s="35" t="s">
        <v>2514</v>
      </c>
      <c r="M27" s="57">
        <f t="shared" si="3"/>
        <v>0.27001703577512776</v>
      </c>
    </row>
    <row r="28" spans="1:13" ht="18.75" customHeight="1" x14ac:dyDescent="0.25">
      <c r="A28" s="59" t="s">
        <v>44</v>
      </c>
      <c r="B28" s="34" t="s">
        <v>374</v>
      </c>
      <c r="C28" s="34" t="s">
        <v>59</v>
      </c>
      <c r="D28" s="54">
        <f t="shared" si="0"/>
        <v>-0.1666666666666666</v>
      </c>
      <c r="E28" s="34" t="s">
        <v>82</v>
      </c>
      <c r="F28" s="34" t="s">
        <v>520</v>
      </c>
      <c r="G28" s="54">
        <f t="shared" si="1"/>
        <v>5.4054054054054106E-2</v>
      </c>
      <c r="H28" s="34" t="s">
        <v>2483</v>
      </c>
      <c r="I28" s="34" t="s">
        <v>984</v>
      </c>
      <c r="J28" s="54">
        <f t="shared" si="2"/>
        <v>-0.23499999999999999</v>
      </c>
      <c r="K28" s="34" t="s">
        <v>2515</v>
      </c>
      <c r="L28" s="35" t="s">
        <v>1688</v>
      </c>
      <c r="M28" s="57">
        <f t="shared" si="3"/>
        <v>-0.1313535122786979</v>
      </c>
    </row>
    <row r="29" spans="1:13" x14ac:dyDescent="0.25">
      <c r="A29" s="37" t="s">
        <v>45</v>
      </c>
      <c r="B29" s="34" t="s">
        <v>1121</v>
      </c>
      <c r="C29" s="34" t="s">
        <v>1612</v>
      </c>
      <c r="D29" s="54">
        <f t="shared" si="0"/>
        <v>-0.18816067653276966</v>
      </c>
      <c r="E29" s="34" t="s">
        <v>2516</v>
      </c>
      <c r="F29" s="34" t="s">
        <v>2517</v>
      </c>
      <c r="G29" s="54">
        <f t="shared" si="1"/>
        <v>-0.39234581497797355</v>
      </c>
      <c r="H29" s="34" t="s">
        <v>2518</v>
      </c>
      <c r="I29" s="34" t="s">
        <v>2519</v>
      </c>
      <c r="J29" s="54">
        <f t="shared" si="2"/>
        <v>-0.2356738875253441</v>
      </c>
      <c r="K29" s="34" t="s">
        <v>2520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238</v>
      </c>
      <c r="C30" s="63" t="s">
        <v>553</v>
      </c>
      <c r="D30" s="64"/>
      <c r="E30" s="63" t="s">
        <v>580</v>
      </c>
      <c r="F30" s="63" t="s">
        <v>1432</v>
      </c>
      <c r="G30" s="64"/>
      <c r="H30" s="63" t="s">
        <v>2521</v>
      </c>
      <c r="I30" s="63" t="s">
        <v>2522</v>
      </c>
      <c r="J30" s="64"/>
      <c r="K30" s="63" t="s">
        <v>2523</v>
      </c>
      <c r="L30" s="63" t="s">
        <v>2524</v>
      </c>
      <c r="M30" s="65"/>
    </row>
    <row r="31" spans="1:13" x14ac:dyDescent="0.25">
      <c r="A31" s="62" t="s">
        <v>47</v>
      </c>
      <c r="B31" s="63" t="s">
        <v>876</v>
      </c>
      <c r="C31" s="63" t="s">
        <v>2525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2526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66</v>
      </c>
      <c r="C4" s="34" t="s">
        <v>184</v>
      </c>
      <c r="D4" s="54">
        <f t="shared" ref="D4:D29" si="0">IF(OR(B4="", B4=0, C4="", C4=0), "", (B4-C4)/C4)</f>
        <v>-0.22222222222222213</v>
      </c>
      <c r="E4" s="34" t="s">
        <v>69</v>
      </c>
      <c r="F4" s="34" t="s">
        <v>684</v>
      </c>
      <c r="G4" s="54">
        <f t="shared" ref="G4:G29" si="1">IF(OR(E4="", E4=0, F4="", F4=0), "", (E4-F4)/F4)</f>
        <v>-0.21428571428571416</v>
      </c>
      <c r="H4" s="34" t="s">
        <v>2527</v>
      </c>
      <c r="I4" s="34" t="s">
        <v>2528</v>
      </c>
      <c r="J4" s="54">
        <f t="shared" ref="J4:J29" si="2">IF(OR(H4="", H4=0, I4="", I4=0), "", (H4-I4)/I4)</f>
        <v>-0.19700214132762311</v>
      </c>
      <c r="K4" s="34" t="s">
        <v>2378</v>
      </c>
      <c r="L4" s="35" t="s">
        <v>2529</v>
      </c>
      <c r="M4" s="57">
        <f t="shared" ref="M4:M29" si="3">IF(OR(K4="", K4=0, L4="", L4=0), "", (K4-L4)/L4)</f>
        <v>-0.55846947549441106</v>
      </c>
    </row>
    <row r="5" spans="1:13" ht="19.5" customHeight="1" x14ac:dyDescent="0.25">
      <c r="A5" s="37" t="s">
        <v>21</v>
      </c>
      <c r="B5" s="34" t="s">
        <v>557</v>
      </c>
      <c r="C5" s="34" t="s">
        <v>89</v>
      </c>
      <c r="D5" s="54">
        <f t="shared" si="0"/>
        <v>-0.23076923076923075</v>
      </c>
      <c r="E5" s="34" t="s">
        <v>77</v>
      </c>
      <c r="F5" s="34" t="s">
        <v>264</v>
      </c>
      <c r="G5" s="54">
        <f t="shared" si="1"/>
        <v>-0.27500000000000008</v>
      </c>
      <c r="H5" s="34" t="s">
        <v>550</v>
      </c>
      <c r="I5" s="34" t="s">
        <v>1930</v>
      </c>
      <c r="J5" s="54">
        <f t="shared" si="2"/>
        <v>-0.33050847457627119</v>
      </c>
      <c r="K5" s="34" t="s">
        <v>2530</v>
      </c>
      <c r="L5" s="35" t="s">
        <v>2531</v>
      </c>
      <c r="M5" s="57">
        <f t="shared" si="3"/>
        <v>-0.21274298056155505</v>
      </c>
    </row>
    <row r="6" spans="1:13" ht="19.5" customHeight="1" x14ac:dyDescent="0.25">
      <c r="A6" s="59" t="s">
        <v>22</v>
      </c>
      <c r="B6" s="34" t="s">
        <v>184</v>
      </c>
      <c r="C6" s="34" t="s">
        <v>66</v>
      </c>
      <c r="D6" s="54">
        <f t="shared" si="0"/>
        <v>0.28571428571428553</v>
      </c>
      <c r="E6" s="34" t="s">
        <v>913</v>
      </c>
      <c r="F6" s="34" t="s">
        <v>163</v>
      </c>
      <c r="G6" s="54">
        <f t="shared" si="1"/>
        <v>-0.10526315789473679</v>
      </c>
      <c r="H6" s="34" t="s">
        <v>1579</v>
      </c>
      <c r="I6" s="34" t="s">
        <v>974</v>
      </c>
      <c r="J6" s="54">
        <f t="shared" si="2"/>
        <v>-0.44878957169459965</v>
      </c>
      <c r="K6" s="34" t="s">
        <v>2532</v>
      </c>
      <c r="L6" s="35" t="s">
        <v>1231</v>
      </c>
      <c r="M6" s="57">
        <f t="shared" si="3"/>
        <v>-0.32423625254582489</v>
      </c>
    </row>
    <row r="7" spans="1:13" ht="19.5" customHeight="1" x14ac:dyDescent="0.25">
      <c r="A7" s="37" t="s">
        <v>23</v>
      </c>
      <c r="B7" s="34" t="s">
        <v>184</v>
      </c>
      <c r="C7" s="34" t="s">
        <v>74</v>
      </c>
      <c r="D7" s="54">
        <f t="shared" si="0"/>
        <v>-0.25</v>
      </c>
      <c r="E7" s="34" t="s">
        <v>77</v>
      </c>
      <c r="F7" s="34" t="s">
        <v>163</v>
      </c>
      <c r="G7" s="54">
        <f t="shared" si="1"/>
        <v>-0.23684210526315796</v>
      </c>
      <c r="H7" s="34" t="s">
        <v>720</v>
      </c>
      <c r="I7" s="34" t="s">
        <v>1442</v>
      </c>
      <c r="J7" s="54">
        <f t="shared" si="2"/>
        <v>2.1868787276341835E-2</v>
      </c>
      <c r="K7" s="34" t="s">
        <v>997</v>
      </c>
      <c r="L7" s="35" t="s">
        <v>2533</v>
      </c>
      <c r="M7" s="57">
        <f t="shared" si="3"/>
        <v>-3.9537712895377254E-2</v>
      </c>
    </row>
    <row r="8" spans="1:13" ht="19.5" customHeight="1" x14ac:dyDescent="0.25">
      <c r="A8" s="59" t="s">
        <v>24</v>
      </c>
      <c r="B8" s="34" t="s">
        <v>75</v>
      </c>
      <c r="C8" s="34" t="s">
        <v>190</v>
      </c>
      <c r="D8" s="54">
        <f t="shared" si="0"/>
        <v>-0.22222222222222213</v>
      </c>
      <c r="E8" s="34" t="s">
        <v>600</v>
      </c>
      <c r="F8" s="34" t="s">
        <v>375</v>
      </c>
      <c r="G8" s="54">
        <f t="shared" si="1"/>
        <v>-0.23015873015873017</v>
      </c>
      <c r="H8" s="34" t="s">
        <v>778</v>
      </c>
      <c r="I8" s="34" t="s">
        <v>2534</v>
      </c>
      <c r="J8" s="54">
        <f t="shared" si="2"/>
        <v>-0.59809853068280028</v>
      </c>
      <c r="K8" s="34" t="s">
        <v>2535</v>
      </c>
      <c r="L8" s="35" t="s">
        <v>1236</v>
      </c>
      <c r="M8" s="57">
        <f t="shared" si="3"/>
        <v>-0.30741316744427166</v>
      </c>
    </row>
    <row r="9" spans="1:13" ht="19.5" customHeight="1" x14ac:dyDescent="0.25">
      <c r="A9" s="37" t="s">
        <v>25</v>
      </c>
      <c r="B9" s="34" t="s">
        <v>246</v>
      </c>
      <c r="C9" s="34" t="s">
        <v>196</v>
      </c>
      <c r="D9" s="54">
        <f t="shared" si="0"/>
        <v>-0.21052631578947373</v>
      </c>
      <c r="E9" s="34" t="s">
        <v>197</v>
      </c>
      <c r="F9" s="34" t="s">
        <v>2536</v>
      </c>
      <c r="G9" s="54">
        <f t="shared" si="1"/>
        <v>-0.36315789473684207</v>
      </c>
      <c r="H9" s="34" t="s">
        <v>2080</v>
      </c>
      <c r="I9" s="34" t="s">
        <v>2537</v>
      </c>
      <c r="J9" s="54">
        <f t="shared" si="2"/>
        <v>-0.5322834645669291</v>
      </c>
      <c r="K9" s="34" t="s">
        <v>2538</v>
      </c>
      <c r="L9" s="35" t="s">
        <v>2539</v>
      </c>
      <c r="M9" s="57">
        <f t="shared" si="3"/>
        <v>-0.5621310295176386</v>
      </c>
    </row>
    <row r="10" spans="1:13" ht="19.5" customHeight="1" x14ac:dyDescent="0.25">
      <c r="A10" s="59" t="s">
        <v>26</v>
      </c>
      <c r="B10" s="34" t="s">
        <v>109</v>
      </c>
      <c r="C10" s="34" t="s">
        <v>520</v>
      </c>
      <c r="D10" s="54">
        <f t="shared" si="0"/>
        <v>-0.1891891891891892</v>
      </c>
      <c r="E10" s="34" t="s">
        <v>2320</v>
      </c>
      <c r="F10" s="34" t="s">
        <v>984</v>
      </c>
      <c r="G10" s="54">
        <f t="shared" si="1"/>
        <v>-0.15000000000000002</v>
      </c>
      <c r="H10" s="34" t="s">
        <v>2347</v>
      </c>
      <c r="I10" s="34" t="s">
        <v>2540</v>
      </c>
      <c r="J10" s="54">
        <f t="shared" si="2"/>
        <v>-0.60349127182044893</v>
      </c>
      <c r="K10" s="34" t="s">
        <v>2143</v>
      </c>
      <c r="L10" s="35" t="s">
        <v>2541</v>
      </c>
      <c r="M10" s="57">
        <f t="shared" si="3"/>
        <v>-0.39975291210730673</v>
      </c>
    </row>
    <row r="11" spans="1:13" ht="19.5" customHeight="1" x14ac:dyDescent="0.25">
      <c r="A11" s="37" t="s">
        <v>27</v>
      </c>
      <c r="B11" s="34" t="s">
        <v>191</v>
      </c>
      <c r="C11" s="34" t="s">
        <v>422</v>
      </c>
      <c r="D11" s="54">
        <f t="shared" si="0"/>
        <v>-0.11538461538461538</v>
      </c>
      <c r="E11" s="34" t="s">
        <v>1000</v>
      </c>
      <c r="F11" s="34" t="s">
        <v>2475</v>
      </c>
      <c r="G11" s="54">
        <f t="shared" si="1"/>
        <v>-0.27272727272727271</v>
      </c>
      <c r="H11" s="34" t="s">
        <v>1976</v>
      </c>
      <c r="I11" s="34" t="s">
        <v>1779</v>
      </c>
      <c r="J11" s="54">
        <f t="shared" si="2"/>
        <v>-0.22337962962962968</v>
      </c>
      <c r="K11" s="34" t="s">
        <v>2542</v>
      </c>
      <c r="L11" s="35" t="s">
        <v>2543</v>
      </c>
      <c r="M11" s="57">
        <f t="shared" si="3"/>
        <v>-0.61228366399324607</v>
      </c>
    </row>
    <row r="12" spans="1:13" ht="19.5" customHeight="1" x14ac:dyDescent="0.25">
      <c r="A12" s="59" t="s">
        <v>28</v>
      </c>
      <c r="B12" s="34" t="s">
        <v>313</v>
      </c>
      <c r="C12" s="34" t="s">
        <v>1728</v>
      </c>
      <c r="D12" s="54">
        <f t="shared" si="0"/>
        <v>-7.0588235294117577E-2</v>
      </c>
      <c r="E12" s="34" t="s">
        <v>546</v>
      </c>
      <c r="F12" s="34" t="s">
        <v>2071</v>
      </c>
      <c r="G12" s="54">
        <f t="shared" si="1"/>
        <v>-0.23703703703703707</v>
      </c>
      <c r="H12" s="34" t="s">
        <v>2544</v>
      </c>
      <c r="I12" s="34" t="s">
        <v>2545</v>
      </c>
      <c r="J12" s="54">
        <f t="shared" si="2"/>
        <v>8.7926509186351573E-2</v>
      </c>
      <c r="K12" s="34" t="s">
        <v>2546</v>
      </c>
      <c r="L12" s="35" t="s">
        <v>2547</v>
      </c>
      <c r="M12" s="57">
        <f t="shared" si="3"/>
        <v>-0.37847258899334529</v>
      </c>
    </row>
    <row r="13" spans="1:13" ht="19.5" customHeight="1" x14ac:dyDescent="0.25">
      <c r="A13" s="37" t="s">
        <v>29</v>
      </c>
      <c r="B13" s="34" t="s">
        <v>76</v>
      </c>
      <c r="C13" s="34" t="s">
        <v>253</v>
      </c>
      <c r="D13" s="54">
        <f t="shared" si="0"/>
        <v>-3.8461538461538491E-2</v>
      </c>
      <c r="E13" s="34" t="s">
        <v>289</v>
      </c>
      <c r="F13" s="34" t="s">
        <v>1110</v>
      </c>
      <c r="G13" s="54">
        <f t="shared" si="1"/>
        <v>-0.39625585023400933</v>
      </c>
      <c r="H13" s="34" t="s">
        <v>2544</v>
      </c>
      <c r="I13" s="34" t="s">
        <v>2548</v>
      </c>
      <c r="J13" s="54">
        <f t="shared" si="2"/>
        <v>-0.21958107790068263</v>
      </c>
      <c r="K13" s="34" t="s">
        <v>2549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573</v>
      </c>
      <c r="C14" s="34" t="s">
        <v>371</v>
      </c>
      <c r="D14" s="54">
        <f t="shared" si="0"/>
        <v>-0.1633663366336634</v>
      </c>
      <c r="E14" s="34" t="s">
        <v>2550</v>
      </c>
      <c r="F14" s="34" t="s">
        <v>2356</v>
      </c>
      <c r="G14" s="54">
        <f t="shared" si="1"/>
        <v>-0.20177602368031575</v>
      </c>
      <c r="H14" s="34" t="s">
        <v>2551</v>
      </c>
      <c r="I14" s="34" t="s">
        <v>2552</v>
      </c>
      <c r="J14" s="54">
        <f t="shared" si="2"/>
        <v>-0.21559025177161945</v>
      </c>
      <c r="K14" s="34" t="s">
        <v>2553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1292</v>
      </c>
      <c r="C15" s="34" t="s">
        <v>2554</v>
      </c>
      <c r="D15" s="54">
        <f t="shared" si="0"/>
        <v>-0.12669683257918554</v>
      </c>
      <c r="E15" s="34" t="s">
        <v>2099</v>
      </c>
      <c r="F15" s="34" t="s">
        <v>1038</v>
      </c>
      <c r="G15" s="54">
        <f t="shared" si="1"/>
        <v>-7.6175040518638534E-2</v>
      </c>
      <c r="H15" s="34" t="s">
        <v>2555</v>
      </c>
      <c r="I15" s="34" t="s">
        <v>2556</v>
      </c>
      <c r="J15" s="54">
        <f t="shared" si="2"/>
        <v>-0.57348581109699281</v>
      </c>
      <c r="K15" s="34" t="s">
        <v>2557</v>
      </c>
      <c r="L15" s="35" t="s">
        <v>2558</v>
      </c>
      <c r="M15" s="57">
        <f t="shared" si="3"/>
        <v>-0.35773908895778678</v>
      </c>
    </row>
    <row r="16" spans="1:13" ht="19.5" customHeight="1" x14ac:dyDescent="0.25">
      <c r="A16" s="59" t="s">
        <v>32</v>
      </c>
      <c r="B16" s="34" t="s">
        <v>277</v>
      </c>
      <c r="C16" s="34" t="s">
        <v>1629</v>
      </c>
      <c r="D16" s="54">
        <f t="shared" si="0"/>
        <v>-0.14814814814814806</v>
      </c>
      <c r="E16" s="34" t="s">
        <v>2331</v>
      </c>
      <c r="F16" s="34" t="s">
        <v>2559</v>
      </c>
      <c r="G16" s="54">
        <f t="shared" si="1"/>
        <v>-0.34602829162132753</v>
      </c>
      <c r="H16" s="34" t="s">
        <v>2560</v>
      </c>
      <c r="I16" s="34" t="s">
        <v>2561</v>
      </c>
      <c r="J16" s="54">
        <f t="shared" si="2"/>
        <v>-0.36625055728934464</v>
      </c>
      <c r="K16" s="34" t="s">
        <v>2562</v>
      </c>
      <c r="L16" s="35" t="s">
        <v>2563</v>
      </c>
      <c r="M16" s="57">
        <f t="shared" si="3"/>
        <v>0.44186291554712609</v>
      </c>
    </row>
    <row r="17" spans="1:13" ht="19.5" customHeight="1" x14ac:dyDescent="0.25">
      <c r="A17" s="37" t="s">
        <v>33</v>
      </c>
      <c r="B17" s="34" t="s">
        <v>1416</v>
      </c>
      <c r="C17" s="34" t="s">
        <v>777</v>
      </c>
      <c r="D17" s="54">
        <f t="shared" si="0"/>
        <v>-0.13</v>
      </c>
      <c r="E17" s="34" t="s">
        <v>811</v>
      </c>
      <c r="F17" s="34" t="s">
        <v>2165</v>
      </c>
      <c r="G17" s="54">
        <f t="shared" si="1"/>
        <v>-0.37961335676625668</v>
      </c>
      <c r="H17" s="34" t="s">
        <v>2564</v>
      </c>
      <c r="I17" s="34" t="s">
        <v>2565</v>
      </c>
      <c r="J17" s="54">
        <f t="shared" si="2"/>
        <v>-0.30323529411764705</v>
      </c>
      <c r="K17" s="34" t="s">
        <v>2566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2527</v>
      </c>
      <c r="C18" s="34" t="s">
        <v>1067</v>
      </c>
      <c r="D18" s="54">
        <f t="shared" si="0"/>
        <v>-0.11764705882352941</v>
      </c>
      <c r="E18" s="34" t="s">
        <v>2567</v>
      </c>
      <c r="F18" s="34" t="s">
        <v>2568</v>
      </c>
      <c r="G18" s="54">
        <f t="shared" si="1"/>
        <v>-0.32866817155756206</v>
      </c>
      <c r="H18" s="34" t="s">
        <v>2569</v>
      </c>
      <c r="I18" s="34" t="s">
        <v>2570</v>
      </c>
      <c r="J18" s="54">
        <f t="shared" si="2"/>
        <v>-0.38894356005788711</v>
      </c>
      <c r="K18" s="34" t="s">
        <v>2571</v>
      </c>
      <c r="L18" s="35" t="s">
        <v>2572</v>
      </c>
      <c r="M18" s="57">
        <f t="shared" si="3"/>
        <v>0.55342792919359385</v>
      </c>
    </row>
    <row r="19" spans="1:13" ht="18.75" customHeight="1" x14ac:dyDescent="0.25">
      <c r="A19" s="37" t="s">
        <v>35</v>
      </c>
      <c r="B19" s="34" t="s">
        <v>744</v>
      </c>
      <c r="C19" s="34" t="s">
        <v>1650</v>
      </c>
      <c r="D19" s="54">
        <f t="shared" si="0"/>
        <v>-0.19318181818181823</v>
      </c>
      <c r="E19" s="34" t="s">
        <v>2573</v>
      </c>
      <c r="F19" s="34" t="s">
        <v>768</v>
      </c>
      <c r="G19" s="54">
        <f t="shared" si="1"/>
        <v>-0.38579654510556616</v>
      </c>
      <c r="H19" s="34" t="s">
        <v>2574</v>
      </c>
      <c r="I19" s="34" t="s">
        <v>2545</v>
      </c>
      <c r="J19" s="54">
        <f t="shared" si="2"/>
        <v>-0.44750656167979003</v>
      </c>
      <c r="K19" s="34" t="s">
        <v>2575</v>
      </c>
      <c r="L19" s="35" t="s">
        <v>2576</v>
      </c>
      <c r="M19" s="57">
        <f t="shared" si="3"/>
        <v>-0.86020145825430949</v>
      </c>
    </row>
    <row r="20" spans="1:13" ht="18.75" customHeight="1" x14ac:dyDescent="0.25">
      <c r="A20" s="59" t="s">
        <v>36</v>
      </c>
      <c r="B20" s="34" t="s">
        <v>100</v>
      </c>
      <c r="C20" s="34" t="s">
        <v>121</v>
      </c>
      <c r="D20" s="54">
        <f t="shared" si="0"/>
        <v>-0.42857142857142849</v>
      </c>
      <c r="E20" s="34" t="s">
        <v>650</v>
      </c>
      <c r="F20" s="34" t="s">
        <v>2577</v>
      </c>
      <c r="G20" s="54">
        <f t="shared" si="1"/>
        <v>-0.85212298682284049</v>
      </c>
      <c r="H20" s="34" t="s">
        <v>221</v>
      </c>
      <c r="I20" s="34" t="s">
        <v>1998</v>
      </c>
      <c r="J20" s="54">
        <f t="shared" si="2"/>
        <v>-0.68460309003729358</v>
      </c>
      <c r="K20" s="34" t="s">
        <v>2578</v>
      </c>
      <c r="L20" s="35" t="s">
        <v>2579</v>
      </c>
      <c r="M20" s="57">
        <f t="shared" si="3"/>
        <v>-0.31296688594046163</v>
      </c>
    </row>
    <row r="21" spans="1:13" ht="19.5" customHeight="1" x14ac:dyDescent="0.25">
      <c r="A21" s="37" t="s">
        <v>37</v>
      </c>
      <c r="B21" s="34" t="s">
        <v>1463</v>
      </c>
      <c r="C21" s="34" t="s">
        <v>816</v>
      </c>
      <c r="D21" s="54">
        <f t="shared" si="0"/>
        <v>-0.14207650273224043</v>
      </c>
      <c r="E21" s="34" t="s">
        <v>2157</v>
      </c>
      <c r="F21" s="34" t="s">
        <v>673</v>
      </c>
      <c r="G21" s="54">
        <f t="shared" si="1"/>
        <v>-5.1173991571342545E-2</v>
      </c>
      <c r="H21" s="34" t="s">
        <v>2580</v>
      </c>
      <c r="I21" s="34" t="s">
        <v>2581</v>
      </c>
      <c r="J21" s="54">
        <f t="shared" si="2"/>
        <v>0.21175986842105257</v>
      </c>
      <c r="K21" s="34" t="s">
        <v>2582</v>
      </c>
      <c r="L21" s="35" t="s">
        <v>2583</v>
      </c>
      <c r="M21" s="57">
        <f t="shared" si="3"/>
        <v>-0.19751934250534367</v>
      </c>
    </row>
    <row r="22" spans="1:13" ht="18.75" customHeight="1" x14ac:dyDescent="0.25">
      <c r="A22" s="59" t="s">
        <v>38</v>
      </c>
      <c r="B22" s="34" t="s">
        <v>66</v>
      </c>
      <c r="C22" s="34" t="s">
        <v>184</v>
      </c>
      <c r="D22" s="54">
        <f t="shared" si="0"/>
        <v>-0.22222222222222213</v>
      </c>
      <c r="E22" s="34" t="s">
        <v>82</v>
      </c>
      <c r="F22" s="34" t="s">
        <v>414</v>
      </c>
      <c r="G22" s="54">
        <f t="shared" si="1"/>
        <v>-0.27777777777777779</v>
      </c>
      <c r="H22" s="34" t="s">
        <v>760</v>
      </c>
      <c r="I22" s="34" t="s">
        <v>460</v>
      </c>
      <c r="J22" s="54">
        <f t="shared" si="2"/>
        <v>-0.52311435523114358</v>
      </c>
      <c r="K22" s="34" t="s">
        <v>2272</v>
      </c>
      <c r="L22" s="35" t="s">
        <v>2584</v>
      </c>
      <c r="M22" s="57">
        <f t="shared" si="3"/>
        <v>-0.97630746043707606</v>
      </c>
    </row>
    <row r="23" spans="1:13" ht="18.75" customHeight="1" x14ac:dyDescent="0.25">
      <c r="A23" s="37" t="s">
        <v>39</v>
      </c>
      <c r="B23" s="34" t="s">
        <v>82</v>
      </c>
      <c r="C23" s="34" t="s">
        <v>83</v>
      </c>
      <c r="D23" s="54">
        <f t="shared" si="0"/>
        <v>-0.20408163265306117</v>
      </c>
      <c r="E23" s="34" t="s">
        <v>2585</v>
      </c>
      <c r="F23" s="34" t="s">
        <v>622</v>
      </c>
      <c r="G23" s="54">
        <f t="shared" si="1"/>
        <v>-0.51084812623274167</v>
      </c>
      <c r="H23" s="34" t="s">
        <v>194</v>
      </c>
      <c r="I23" s="34" t="s">
        <v>2586</v>
      </c>
      <c r="J23" s="54">
        <f t="shared" si="2"/>
        <v>-0.45915107256960291</v>
      </c>
      <c r="K23" s="34" t="s">
        <v>2587</v>
      </c>
      <c r="L23" s="35" t="s">
        <v>2588</v>
      </c>
      <c r="M23" s="57">
        <f t="shared" si="3"/>
        <v>1.3778413367454463</v>
      </c>
    </row>
    <row r="24" spans="1:13" ht="18.75" customHeight="1" x14ac:dyDescent="0.25">
      <c r="A24" s="59" t="s">
        <v>40</v>
      </c>
      <c r="B24" s="34" t="s">
        <v>109</v>
      </c>
      <c r="C24" s="34" t="s">
        <v>288</v>
      </c>
      <c r="D24" s="54">
        <f t="shared" si="0"/>
        <v>-0.11764705882352951</v>
      </c>
      <c r="E24" s="34" t="s">
        <v>1522</v>
      </c>
      <c r="F24" s="34" t="s">
        <v>784</v>
      </c>
      <c r="G24" s="54">
        <f t="shared" si="1"/>
        <v>-0.79353932584269671</v>
      </c>
      <c r="H24" s="34" t="s">
        <v>2589</v>
      </c>
      <c r="I24" s="34" t="s">
        <v>2281</v>
      </c>
      <c r="J24" s="54">
        <f t="shared" si="2"/>
        <v>-0.24934383202099741</v>
      </c>
      <c r="K24" s="34" t="s">
        <v>2590</v>
      </c>
      <c r="L24" s="35" t="s">
        <v>2591</v>
      </c>
      <c r="M24" s="57">
        <f t="shared" si="3"/>
        <v>-0.14472325341223091</v>
      </c>
    </row>
    <row r="25" spans="1:13" ht="18.75" customHeight="1" x14ac:dyDescent="0.25">
      <c r="A25" s="37" t="s">
        <v>41</v>
      </c>
      <c r="B25" s="34" t="s">
        <v>67</v>
      </c>
      <c r="C25" s="34" t="s">
        <v>557</v>
      </c>
      <c r="D25" s="54">
        <f t="shared" si="0"/>
        <v>-0.20000000000000004</v>
      </c>
      <c r="E25" s="34" t="s">
        <v>68</v>
      </c>
      <c r="F25" s="34" t="s">
        <v>466</v>
      </c>
      <c r="G25" s="54">
        <f t="shared" si="1"/>
        <v>-0.14925373134328371</v>
      </c>
      <c r="H25" s="34" t="s">
        <v>817</v>
      </c>
      <c r="I25" s="34" t="s">
        <v>2528</v>
      </c>
      <c r="J25" s="54">
        <f t="shared" si="2"/>
        <v>-0.13704496788008558</v>
      </c>
      <c r="K25" s="34" t="s">
        <v>2592</v>
      </c>
      <c r="L25" s="35" t="s">
        <v>2593</v>
      </c>
      <c r="M25" s="57">
        <f t="shared" si="3"/>
        <v>-0.25421280693307652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100</v>
      </c>
      <c r="F26" s="34" t="s">
        <v>349</v>
      </c>
      <c r="G26" s="54">
        <f t="shared" si="1"/>
        <v>-4.7619047619047533E-2</v>
      </c>
      <c r="H26" s="34" t="s">
        <v>1417</v>
      </c>
      <c r="I26" s="34" t="s">
        <v>948</v>
      </c>
      <c r="J26" s="54">
        <f t="shared" si="2"/>
        <v>-0.50438596491228072</v>
      </c>
      <c r="K26" s="34" t="s">
        <v>1108</v>
      </c>
      <c r="L26" s="35" t="s">
        <v>2594</v>
      </c>
      <c r="M26" s="57">
        <f t="shared" si="3"/>
        <v>-0.59181286549707601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191</v>
      </c>
      <c r="F27" s="34" t="s">
        <v>108</v>
      </c>
      <c r="G27" s="54">
        <f t="shared" si="1"/>
        <v>-0.1785714285714286</v>
      </c>
      <c r="H27" s="34" t="s">
        <v>430</v>
      </c>
      <c r="I27" s="34" t="s">
        <v>1218</v>
      </c>
      <c r="J27" s="54">
        <f t="shared" si="2"/>
        <v>-0.49675324675324672</v>
      </c>
      <c r="K27" s="34" t="s">
        <v>1201</v>
      </c>
      <c r="L27" s="35" t="s">
        <v>2595</v>
      </c>
      <c r="M27" s="57">
        <f t="shared" si="3"/>
        <v>0.23548387096774193</v>
      </c>
    </row>
    <row r="28" spans="1:13" ht="18.75" customHeight="1" x14ac:dyDescent="0.25">
      <c r="A28" s="59" t="s">
        <v>44</v>
      </c>
      <c r="B28" s="34" t="s">
        <v>374</v>
      </c>
      <c r="C28" s="34" t="s">
        <v>66</v>
      </c>
      <c r="D28" s="54">
        <f t="shared" si="0"/>
        <v>-0.28571428571428575</v>
      </c>
      <c r="E28" s="34" t="s">
        <v>520</v>
      </c>
      <c r="F28" s="34" t="s">
        <v>61</v>
      </c>
      <c r="G28" s="54">
        <f t="shared" si="1"/>
        <v>-0.11904761904761903</v>
      </c>
      <c r="H28" s="34" t="s">
        <v>1714</v>
      </c>
      <c r="I28" s="34" t="s">
        <v>346</v>
      </c>
      <c r="J28" s="54">
        <f t="shared" si="2"/>
        <v>-0.27853881278538806</v>
      </c>
      <c r="K28" s="34" t="s">
        <v>1405</v>
      </c>
      <c r="L28" s="35" t="s">
        <v>2280</v>
      </c>
      <c r="M28" s="57">
        <f t="shared" si="3"/>
        <v>-0.15505132360886012</v>
      </c>
    </row>
    <row r="29" spans="1:13" x14ac:dyDescent="0.25">
      <c r="A29" s="37" t="s">
        <v>45</v>
      </c>
      <c r="B29" s="34" t="s">
        <v>761</v>
      </c>
      <c r="C29" s="34" t="s">
        <v>2596</v>
      </c>
      <c r="D29" s="54">
        <f t="shared" si="0"/>
        <v>-0.20544337137840207</v>
      </c>
      <c r="E29" s="34" t="s">
        <v>2597</v>
      </c>
      <c r="F29" s="34" t="s">
        <v>2598</v>
      </c>
      <c r="G29" s="54">
        <f t="shared" si="1"/>
        <v>-0.40880667014069827</v>
      </c>
      <c r="H29" s="34" t="s">
        <v>2599</v>
      </c>
      <c r="I29" s="34" t="s">
        <v>2600</v>
      </c>
      <c r="J29" s="54">
        <f t="shared" si="2"/>
        <v>-0.25646334073924459</v>
      </c>
      <c r="K29" s="34" t="s">
        <v>2601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83</v>
      </c>
      <c r="C30" s="63" t="s">
        <v>1226</v>
      </c>
      <c r="D30" s="64"/>
      <c r="E30" s="63" t="s">
        <v>1317</v>
      </c>
      <c r="F30" s="63" t="s">
        <v>261</v>
      </c>
      <c r="G30" s="64"/>
      <c r="H30" s="63" t="s">
        <v>2602</v>
      </c>
      <c r="I30" s="63" t="s">
        <v>2603</v>
      </c>
      <c r="J30" s="64"/>
      <c r="K30" s="63" t="s">
        <v>2604</v>
      </c>
      <c r="L30" s="63" t="s">
        <v>2605</v>
      </c>
      <c r="M30" s="65"/>
    </row>
    <row r="31" spans="1:13" x14ac:dyDescent="0.25">
      <c r="A31" s="62" t="s">
        <v>47</v>
      </c>
      <c r="B31" s="63" t="s">
        <v>2606</v>
      </c>
      <c r="C31" s="63" t="s">
        <v>2607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127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66</v>
      </c>
      <c r="C4" s="34" t="s">
        <v>184</v>
      </c>
      <c r="D4" s="54">
        <f t="shared" ref="D4:D29" si="0">IF(OR(B4="", B4=0, C4="", C4=0), "", (B4-C4)/C4)</f>
        <v>-0.22222222222222213</v>
      </c>
      <c r="E4" s="34" t="s">
        <v>405</v>
      </c>
      <c r="F4" s="34" t="s">
        <v>399</v>
      </c>
      <c r="G4" s="54">
        <f t="shared" ref="G4:G29" si="1">IF(OR(E4="", E4=0, F4="", F4=0), "", (E4-F4)/F4)</f>
        <v>-0.12499999999999993</v>
      </c>
      <c r="H4" s="34" t="s">
        <v>2527</v>
      </c>
      <c r="I4" s="34" t="s">
        <v>811</v>
      </c>
      <c r="J4" s="54">
        <f t="shared" ref="J4:J29" si="2">IF(OR(H4="", H4=0, I4="", I4=0), "", (H4-I4)/I4)</f>
        <v>6.2322946175637453E-2</v>
      </c>
      <c r="K4" s="34" t="s">
        <v>1582</v>
      </c>
      <c r="L4" s="35" t="s">
        <v>2608</v>
      </c>
      <c r="M4" s="57">
        <f t="shared" ref="M4:M29" si="3">IF(OR(K4="", K4=0, L4="", L4=0), "", (K4-L4)/L4)</f>
        <v>-0.62113899613899615</v>
      </c>
    </row>
    <row r="5" spans="1:13" ht="19.5" customHeight="1" x14ac:dyDescent="0.25">
      <c r="A5" s="37" t="s">
        <v>21</v>
      </c>
      <c r="B5" s="34" t="s">
        <v>557</v>
      </c>
      <c r="C5" s="34" t="s">
        <v>74</v>
      </c>
      <c r="D5" s="54">
        <f t="shared" si="0"/>
        <v>-0.1666666666666666</v>
      </c>
      <c r="E5" s="34" t="s">
        <v>151</v>
      </c>
      <c r="F5" s="34" t="s">
        <v>264</v>
      </c>
      <c r="G5" s="54">
        <f t="shared" si="1"/>
        <v>-0.10000000000000009</v>
      </c>
      <c r="H5" s="34" t="s">
        <v>2609</v>
      </c>
      <c r="I5" s="34" t="s">
        <v>2215</v>
      </c>
      <c r="J5" s="54">
        <f t="shared" si="2"/>
        <v>4.9429657794676771E-2</v>
      </c>
      <c r="K5" s="34" t="s">
        <v>2395</v>
      </c>
      <c r="L5" s="35" t="s">
        <v>2610</v>
      </c>
      <c r="M5" s="57">
        <f t="shared" si="3"/>
        <v>-0.12121212121212122</v>
      </c>
    </row>
    <row r="6" spans="1:13" ht="19.5" customHeight="1" x14ac:dyDescent="0.25">
      <c r="A6" s="59" t="s">
        <v>22</v>
      </c>
      <c r="B6" s="34" t="s">
        <v>88</v>
      </c>
      <c r="C6" s="34" t="s">
        <v>75</v>
      </c>
      <c r="D6" s="54">
        <f t="shared" si="0"/>
        <v>-0.21428571428571436</v>
      </c>
      <c r="E6" s="34" t="s">
        <v>466</v>
      </c>
      <c r="F6" s="34" t="s">
        <v>95</v>
      </c>
      <c r="G6" s="54">
        <f t="shared" si="1"/>
        <v>-0.10666666666666662</v>
      </c>
      <c r="H6" s="34" t="s">
        <v>1463</v>
      </c>
      <c r="I6" s="34" t="s">
        <v>728</v>
      </c>
      <c r="J6" s="54">
        <f t="shared" si="2"/>
        <v>-0.34583333333333327</v>
      </c>
      <c r="K6" s="34" t="s">
        <v>2284</v>
      </c>
      <c r="L6" s="35" t="s">
        <v>2300</v>
      </c>
      <c r="M6" s="57">
        <f t="shared" si="3"/>
        <v>-0.24965706447187933</v>
      </c>
    </row>
    <row r="7" spans="1:13" ht="19.5" customHeight="1" x14ac:dyDescent="0.25">
      <c r="A7" s="37" t="s">
        <v>23</v>
      </c>
      <c r="B7" s="34" t="s">
        <v>184</v>
      </c>
      <c r="C7" s="34" t="s">
        <v>88</v>
      </c>
      <c r="D7" s="54">
        <f t="shared" si="0"/>
        <v>-0.18181818181818185</v>
      </c>
      <c r="E7" s="34" t="s">
        <v>90</v>
      </c>
      <c r="F7" s="34" t="s">
        <v>913</v>
      </c>
      <c r="G7" s="54">
        <f t="shared" si="1"/>
        <v>-0.1323529411764707</v>
      </c>
      <c r="H7" s="34" t="s">
        <v>720</v>
      </c>
      <c r="I7" s="34" t="s">
        <v>1575</v>
      </c>
      <c r="J7" s="54">
        <f t="shared" si="2"/>
        <v>0.14222222222222214</v>
      </c>
      <c r="K7" s="34" t="s">
        <v>2611</v>
      </c>
      <c r="L7" s="35" t="s">
        <v>2612</v>
      </c>
      <c r="M7" s="57">
        <f t="shared" si="3"/>
        <v>-2.4958402662229772E-2</v>
      </c>
    </row>
    <row r="8" spans="1:13" ht="19.5" customHeight="1" x14ac:dyDescent="0.25">
      <c r="A8" s="59" t="s">
        <v>24</v>
      </c>
      <c r="B8" s="34" t="s">
        <v>190</v>
      </c>
      <c r="C8" s="34" t="s">
        <v>196</v>
      </c>
      <c r="D8" s="54">
        <f t="shared" si="0"/>
        <v>-5.2631578947368467E-2</v>
      </c>
      <c r="E8" s="34" t="s">
        <v>649</v>
      </c>
      <c r="F8" s="34" t="s">
        <v>459</v>
      </c>
      <c r="G8" s="54">
        <f t="shared" si="1"/>
        <v>-0.15789473684210523</v>
      </c>
      <c r="H8" s="34" t="s">
        <v>2613</v>
      </c>
      <c r="I8" s="34" t="s">
        <v>1957</v>
      </c>
      <c r="J8" s="54">
        <f t="shared" si="2"/>
        <v>-0.54829268292682931</v>
      </c>
      <c r="K8" s="34" t="s">
        <v>2614</v>
      </c>
      <c r="L8" s="35" t="s">
        <v>2615</v>
      </c>
      <c r="M8" s="57">
        <f t="shared" si="3"/>
        <v>-0.22671711292200231</v>
      </c>
    </row>
    <row r="9" spans="1:13" ht="19.5" customHeight="1" x14ac:dyDescent="0.25">
      <c r="A9" s="37" t="s">
        <v>25</v>
      </c>
      <c r="B9" s="34" t="s">
        <v>815</v>
      </c>
      <c r="C9" s="34" t="s">
        <v>196</v>
      </c>
      <c r="D9" s="54">
        <f t="shared" si="0"/>
        <v>-0.15789473684210525</v>
      </c>
      <c r="E9" s="34" t="s">
        <v>780</v>
      </c>
      <c r="F9" s="34" t="s">
        <v>573</v>
      </c>
      <c r="G9" s="54">
        <f t="shared" si="1"/>
        <v>-0.28994082840236685</v>
      </c>
      <c r="H9" s="34" t="s">
        <v>271</v>
      </c>
      <c r="I9" s="34" t="s">
        <v>643</v>
      </c>
      <c r="J9" s="54">
        <f t="shared" si="2"/>
        <v>-0.4774535809018568</v>
      </c>
      <c r="K9" s="34" t="s">
        <v>140</v>
      </c>
      <c r="L9" s="35" t="s">
        <v>2616</v>
      </c>
      <c r="M9" s="57">
        <f t="shared" si="3"/>
        <v>-0.51123323096815909</v>
      </c>
    </row>
    <row r="10" spans="1:13" ht="19.5" customHeight="1" x14ac:dyDescent="0.25">
      <c r="A10" s="59" t="s">
        <v>26</v>
      </c>
      <c r="B10" s="34" t="s">
        <v>497</v>
      </c>
      <c r="C10" s="34" t="s">
        <v>185</v>
      </c>
      <c r="D10" s="54">
        <f t="shared" si="0"/>
        <v>-9.3750000000000083E-2</v>
      </c>
      <c r="E10" s="34" t="s">
        <v>1794</v>
      </c>
      <c r="F10" s="34" t="s">
        <v>1901</v>
      </c>
      <c r="G10" s="54">
        <f t="shared" si="1"/>
        <v>-0.13812154696132597</v>
      </c>
      <c r="H10" s="34" t="s">
        <v>1304</v>
      </c>
      <c r="I10" s="34" t="s">
        <v>1347</v>
      </c>
      <c r="J10" s="54">
        <f t="shared" si="2"/>
        <v>-0.4596100278551532</v>
      </c>
      <c r="K10" s="34" t="s">
        <v>2617</v>
      </c>
      <c r="L10" s="35" t="s">
        <v>2618</v>
      </c>
      <c r="M10" s="57">
        <f t="shared" si="3"/>
        <v>-0.32970081236378046</v>
      </c>
    </row>
    <row r="11" spans="1:13" ht="19.5" customHeight="1" x14ac:dyDescent="0.25">
      <c r="A11" s="37" t="s">
        <v>27</v>
      </c>
      <c r="B11" s="34" t="s">
        <v>191</v>
      </c>
      <c r="C11" s="34" t="s">
        <v>350</v>
      </c>
      <c r="D11" s="54">
        <f t="shared" si="0"/>
        <v>-7.999999999999996E-2</v>
      </c>
      <c r="E11" s="34" t="s">
        <v>1332</v>
      </c>
      <c r="F11" s="34" t="s">
        <v>270</v>
      </c>
      <c r="G11" s="54">
        <f t="shared" si="1"/>
        <v>4.5801526717557293E-2</v>
      </c>
      <c r="H11" s="34" t="s">
        <v>2619</v>
      </c>
      <c r="I11" s="34" t="s">
        <v>1215</v>
      </c>
      <c r="J11" s="54">
        <f t="shared" si="2"/>
        <v>-0.13133940182054624</v>
      </c>
      <c r="K11" s="34" t="s">
        <v>2620</v>
      </c>
      <c r="L11" s="35" t="s">
        <v>2621</v>
      </c>
      <c r="M11" s="57">
        <f t="shared" si="3"/>
        <v>-0.55799075938869802</v>
      </c>
    </row>
    <row r="12" spans="1:13" ht="19.5" customHeight="1" x14ac:dyDescent="0.25">
      <c r="A12" s="59" t="s">
        <v>28</v>
      </c>
      <c r="B12" s="34" t="s">
        <v>313</v>
      </c>
      <c r="C12" s="34" t="s">
        <v>1278</v>
      </c>
      <c r="D12" s="54">
        <f t="shared" si="0"/>
        <v>-8.1395348837209253E-2</v>
      </c>
      <c r="E12" s="34" t="s">
        <v>1603</v>
      </c>
      <c r="F12" s="34" t="s">
        <v>2230</v>
      </c>
      <c r="G12" s="54">
        <f t="shared" si="1"/>
        <v>-0.12266112266112264</v>
      </c>
      <c r="H12" s="34" t="s">
        <v>168</v>
      </c>
      <c r="I12" s="34" t="s">
        <v>547</v>
      </c>
      <c r="J12" s="54">
        <f t="shared" si="2"/>
        <v>0.21473296500920805</v>
      </c>
      <c r="K12" s="34" t="s">
        <v>2622</v>
      </c>
      <c r="L12" s="35" t="s">
        <v>2623</v>
      </c>
      <c r="M12" s="57">
        <f t="shared" si="3"/>
        <v>-0.30605952804458669</v>
      </c>
    </row>
    <row r="13" spans="1:13" ht="19.5" customHeight="1" x14ac:dyDescent="0.25">
      <c r="A13" s="37" t="s">
        <v>29</v>
      </c>
      <c r="B13" s="34" t="s">
        <v>83</v>
      </c>
      <c r="C13" s="34" t="s">
        <v>253</v>
      </c>
      <c r="D13" s="54">
        <f t="shared" si="0"/>
        <v>-5.7692307692307744E-2</v>
      </c>
      <c r="E13" s="34" t="s">
        <v>1891</v>
      </c>
      <c r="F13" s="34" t="s">
        <v>2184</v>
      </c>
      <c r="G13" s="54">
        <f t="shared" si="1"/>
        <v>-0.32574430823117334</v>
      </c>
      <c r="H13" s="34" t="s">
        <v>2624</v>
      </c>
      <c r="I13" s="34" t="s">
        <v>2625</v>
      </c>
      <c r="J13" s="54">
        <f t="shared" si="2"/>
        <v>-0.12892998678996043</v>
      </c>
      <c r="K13" s="34" t="s">
        <v>2626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573</v>
      </c>
      <c r="C14" s="34" t="s">
        <v>243</v>
      </c>
      <c r="D14" s="54">
        <f t="shared" si="0"/>
        <v>-0.54324324324324325</v>
      </c>
      <c r="E14" s="34" t="s">
        <v>2627</v>
      </c>
      <c r="F14" s="34" t="s">
        <v>2628</v>
      </c>
      <c r="G14" s="54">
        <f t="shared" si="1"/>
        <v>-0.10858725761772857</v>
      </c>
      <c r="H14" s="34" t="s">
        <v>2629</v>
      </c>
      <c r="I14" s="34" t="s">
        <v>2630</v>
      </c>
      <c r="J14" s="54">
        <f t="shared" si="2"/>
        <v>-0.1241834292736564</v>
      </c>
      <c r="K14" s="34" t="s">
        <v>2631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1570</v>
      </c>
      <c r="C15" s="34" t="s">
        <v>176</v>
      </c>
      <c r="D15" s="54">
        <f t="shared" si="0"/>
        <v>-9.5959595959595939E-2</v>
      </c>
      <c r="E15" s="34" t="s">
        <v>2632</v>
      </c>
      <c r="F15" s="34" t="s">
        <v>2633</v>
      </c>
      <c r="G15" s="54">
        <f t="shared" si="1"/>
        <v>3.0909090909090896E-2</v>
      </c>
      <c r="H15" s="34" t="s">
        <v>1454</v>
      </c>
      <c r="I15" s="34" t="s">
        <v>571</v>
      </c>
      <c r="J15" s="54">
        <f t="shared" si="2"/>
        <v>-0.44531621493105095</v>
      </c>
      <c r="K15" s="34" t="s">
        <v>2634</v>
      </c>
      <c r="L15" s="35" t="s">
        <v>2635</v>
      </c>
      <c r="M15" s="57">
        <f t="shared" si="3"/>
        <v>-0.28292996358963379</v>
      </c>
    </row>
    <row r="16" spans="1:13" ht="19.5" customHeight="1" x14ac:dyDescent="0.25">
      <c r="A16" s="59" t="s">
        <v>32</v>
      </c>
      <c r="B16" s="34" t="s">
        <v>783</v>
      </c>
      <c r="C16" s="34" t="s">
        <v>1569</v>
      </c>
      <c r="D16" s="54">
        <f t="shared" si="0"/>
        <v>-6.4327485380116886E-2</v>
      </c>
      <c r="E16" s="34" t="s">
        <v>2636</v>
      </c>
      <c r="F16" s="34" t="s">
        <v>2637</v>
      </c>
      <c r="G16" s="54">
        <f t="shared" si="1"/>
        <v>-0.26984126984126977</v>
      </c>
      <c r="H16" s="34" t="s">
        <v>1860</v>
      </c>
      <c r="I16" s="34" t="s">
        <v>2638</v>
      </c>
      <c r="J16" s="54">
        <f t="shared" si="2"/>
        <v>-0.29229229229229226</v>
      </c>
      <c r="K16" s="34" t="s">
        <v>2639</v>
      </c>
      <c r="L16" s="35" t="s">
        <v>2640</v>
      </c>
      <c r="M16" s="57">
        <f t="shared" si="3"/>
        <v>0.60977052282942978</v>
      </c>
    </row>
    <row r="17" spans="1:13" ht="19.5" customHeight="1" x14ac:dyDescent="0.25">
      <c r="A17" s="37" t="s">
        <v>33</v>
      </c>
      <c r="B17" s="34" t="s">
        <v>1416</v>
      </c>
      <c r="C17" s="34" t="s">
        <v>649</v>
      </c>
      <c r="D17" s="54">
        <f t="shared" si="0"/>
        <v>-9.3749999999999972E-2</v>
      </c>
      <c r="E17" s="34" t="s">
        <v>811</v>
      </c>
      <c r="F17" s="34" t="s">
        <v>622</v>
      </c>
      <c r="G17" s="54">
        <f t="shared" si="1"/>
        <v>-0.30374753451676534</v>
      </c>
      <c r="H17" s="34" t="s">
        <v>2641</v>
      </c>
      <c r="I17" s="34" t="s">
        <v>2642</v>
      </c>
      <c r="J17" s="54">
        <f t="shared" si="2"/>
        <v>-0.22218553978210634</v>
      </c>
      <c r="K17" s="34" t="s">
        <v>2643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308</v>
      </c>
      <c r="C18" s="34" t="s">
        <v>1330</v>
      </c>
      <c r="D18" s="54">
        <f t="shared" si="0"/>
        <v>-0.14573991031390132</v>
      </c>
      <c r="E18" s="34" t="s">
        <v>2201</v>
      </c>
      <c r="F18" s="34" t="s">
        <v>2644</v>
      </c>
      <c r="G18" s="54">
        <f t="shared" si="1"/>
        <v>-0.23517486061834772</v>
      </c>
      <c r="H18" s="34" t="s">
        <v>2645</v>
      </c>
      <c r="I18" s="34" t="s">
        <v>2646</v>
      </c>
      <c r="J18" s="54">
        <f t="shared" si="2"/>
        <v>-0.31778008838055621</v>
      </c>
      <c r="K18" s="34" t="s">
        <v>2647</v>
      </c>
      <c r="L18" s="35" t="s">
        <v>2648</v>
      </c>
      <c r="M18" s="57">
        <f t="shared" si="3"/>
        <v>0.7343469072327542</v>
      </c>
    </row>
    <row r="19" spans="1:13" ht="18.75" customHeight="1" x14ac:dyDescent="0.25">
      <c r="A19" s="37" t="s">
        <v>35</v>
      </c>
      <c r="B19" s="34" t="s">
        <v>606</v>
      </c>
      <c r="C19" s="34" t="s">
        <v>558</v>
      </c>
      <c r="D19" s="54">
        <f t="shared" si="0"/>
        <v>-8.6956521739130363E-2</v>
      </c>
      <c r="E19" s="34" t="s">
        <v>959</v>
      </c>
      <c r="F19" s="34" t="s">
        <v>261</v>
      </c>
      <c r="G19" s="54">
        <f t="shared" si="1"/>
        <v>-0.31465517241379304</v>
      </c>
      <c r="H19" s="34" t="s">
        <v>1878</v>
      </c>
      <c r="I19" s="34" t="s">
        <v>2232</v>
      </c>
      <c r="J19" s="54">
        <f t="shared" si="2"/>
        <v>-0.38254786450662742</v>
      </c>
      <c r="K19" s="34" t="s">
        <v>2649</v>
      </c>
      <c r="L19" s="35" t="s">
        <v>2650</v>
      </c>
      <c r="M19" s="57">
        <f t="shared" si="3"/>
        <v>-0.81419446415897789</v>
      </c>
    </row>
    <row r="20" spans="1:13" ht="18.75" customHeight="1" x14ac:dyDescent="0.25">
      <c r="A20" s="59" t="s">
        <v>36</v>
      </c>
      <c r="B20" s="34" t="s">
        <v>196</v>
      </c>
      <c r="C20" s="34" t="s">
        <v>275</v>
      </c>
      <c r="D20" s="54">
        <f t="shared" si="0"/>
        <v>-0.38709677419354838</v>
      </c>
      <c r="E20" s="34" t="s">
        <v>143</v>
      </c>
      <c r="F20" s="34" t="s">
        <v>138</v>
      </c>
      <c r="G20" s="54">
        <f t="shared" si="1"/>
        <v>-0.83223684210526327</v>
      </c>
      <c r="H20" s="34" t="s">
        <v>2031</v>
      </c>
      <c r="I20" s="34" t="s">
        <v>2651</v>
      </c>
      <c r="J20" s="54">
        <f t="shared" si="2"/>
        <v>-0.64772727272727271</v>
      </c>
      <c r="K20" s="34" t="s">
        <v>2652</v>
      </c>
      <c r="L20" s="35" t="s">
        <v>2653</v>
      </c>
      <c r="M20" s="57">
        <f t="shared" si="3"/>
        <v>-0.2329452997872074</v>
      </c>
    </row>
    <row r="21" spans="1:13" ht="19.5" customHeight="1" x14ac:dyDescent="0.25">
      <c r="A21" s="37" t="s">
        <v>37</v>
      </c>
      <c r="B21" s="34" t="s">
        <v>853</v>
      </c>
      <c r="C21" s="34" t="s">
        <v>1315</v>
      </c>
      <c r="D21" s="54">
        <f t="shared" si="0"/>
        <v>-7.6687116564417179E-2</v>
      </c>
      <c r="E21" s="34" t="s">
        <v>2654</v>
      </c>
      <c r="F21" s="34" t="s">
        <v>1480</v>
      </c>
      <c r="G21" s="54">
        <f t="shared" si="1"/>
        <v>9.6686950642325881E-2</v>
      </c>
      <c r="H21" s="34" t="s">
        <v>2655</v>
      </c>
      <c r="I21" s="34" t="s">
        <v>2656</v>
      </c>
      <c r="J21" s="54">
        <f t="shared" si="2"/>
        <v>0.32725019713867298</v>
      </c>
      <c r="K21" s="34" t="s">
        <v>2657</v>
      </c>
      <c r="L21" s="35" t="s">
        <v>2658</v>
      </c>
      <c r="M21" s="57">
        <f t="shared" si="3"/>
        <v>-0.10405894082260288</v>
      </c>
    </row>
    <row r="22" spans="1:13" ht="18.75" customHeight="1" x14ac:dyDescent="0.25">
      <c r="A22" s="59" t="s">
        <v>38</v>
      </c>
      <c r="B22" s="34" t="s">
        <v>66</v>
      </c>
      <c r="C22" s="34" t="s">
        <v>557</v>
      </c>
      <c r="D22" s="54">
        <f t="shared" si="0"/>
        <v>-0.3</v>
      </c>
      <c r="E22" s="34" t="s">
        <v>82</v>
      </c>
      <c r="F22" s="34" t="s">
        <v>76</v>
      </c>
      <c r="G22" s="54">
        <f t="shared" si="1"/>
        <v>-0.21999999999999997</v>
      </c>
      <c r="H22" s="34" t="s">
        <v>351</v>
      </c>
      <c r="I22" s="34" t="s">
        <v>816</v>
      </c>
      <c r="J22" s="54">
        <f t="shared" si="2"/>
        <v>-0.46721311475409838</v>
      </c>
      <c r="K22" s="34" t="s">
        <v>1582</v>
      </c>
      <c r="L22" s="35" t="s">
        <v>2659</v>
      </c>
      <c r="M22" s="57">
        <f t="shared" si="3"/>
        <v>-0.97343575513518998</v>
      </c>
    </row>
    <row r="23" spans="1:13" ht="18.75" customHeight="1" x14ac:dyDescent="0.25">
      <c r="A23" s="37" t="s">
        <v>39</v>
      </c>
      <c r="B23" s="34" t="s">
        <v>228</v>
      </c>
      <c r="C23" s="34" t="s">
        <v>82</v>
      </c>
      <c r="D23" s="54">
        <f t="shared" si="0"/>
        <v>-2.5641025641025664E-2</v>
      </c>
      <c r="E23" s="34" t="s">
        <v>738</v>
      </c>
      <c r="F23" s="34" t="s">
        <v>1651</v>
      </c>
      <c r="G23" s="54">
        <f t="shared" si="1"/>
        <v>-0.35619469026548661</v>
      </c>
      <c r="H23" s="34" t="s">
        <v>2660</v>
      </c>
      <c r="I23" s="34" t="s">
        <v>2053</v>
      </c>
      <c r="J23" s="54">
        <f t="shared" si="2"/>
        <v>-0.39651639344262296</v>
      </c>
      <c r="K23" s="34" t="s">
        <v>2661</v>
      </c>
      <c r="L23" s="35" t="s">
        <v>2662</v>
      </c>
      <c r="M23" s="57">
        <f t="shared" si="3"/>
        <v>1.6546130449476173</v>
      </c>
    </row>
    <row r="24" spans="1:13" ht="18.75" customHeight="1" x14ac:dyDescent="0.25">
      <c r="A24" s="59" t="s">
        <v>40</v>
      </c>
      <c r="B24" s="34" t="s">
        <v>109</v>
      </c>
      <c r="C24" s="34" t="s">
        <v>275</v>
      </c>
      <c r="D24" s="54">
        <f t="shared" si="0"/>
        <v>-3.2258064516129059E-2</v>
      </c>
      <c r="E24" s="34" t="s">
        <v>424</v>
      </c>
      <c r="F24" s="34" t="s">
        <v>419</v>
      </c>
      <c r="G24" s="54">
        <f t="shared" si="1"/>
        <v>-0.7697160883280757</v>
      </c>
      <c r="H24" s="34" t="s">
        <v>2663</v>
      </c>
      <c r="I24" s="34" t="s">
        <v>1205</v>
      </c>
      <c r="J24" s="54">
        <f t="shared" si="2"/>
        <v>-0.1620029455081001</v>
      </c>
      <c r="K24" s="34" t="s">
        <v>2664</v>
      </c>
      <c r="L24" s="35" t="s">
        <v>2665</v>
      </c>
      <c r="M24" s="57">
        <f t="shared" si="3"/>
        <v>-4.5121263395374998E-2</v>
      </c>
    </row>
    <row r="25" spans="1:13" ht="18.75" customHeight="1" x14ac:dyDescent="0.25">
      <c r="A25" s="37" t="s">
        <v>41</v>
      </c>
      <c r="B25" s="34" t="s">
        <v>67</v>
      </c>
      <c r="C25" s="34" t="s">
        <v>88</v>
      </c>
      <c r="D25" s="54">
        <f t="shared" si="0"/>
        <v>-0.27272727272727271</v>
      </c>
      <c r="E25" s="34" t="s">
        <v>68</v>
      </c>
      <c r="F25" s="34" t="s">
        <v>1929</v>
      </c>
      <c r="G25" s="54">
        <f t="shared" si="1"/>
        <v>-0.4</v>
      </c>
      <c r="H25" s="34" t="s">
        <v>690</v>
      </c>
      <c r="I25" s="34" t="s">
        <v>2632</v>
      </c>
      <c r="J25" s="54">
        <f t="shared" si="2"/>
        <v>-0.29276895943562614</v>
      </c>
      <c r="K25" s="34" t="s">
        <v>2666</v>
      </c>
      <c r="L25" s="35" t="s">
        <v>2280</v>
      </c>
      <c r="M25" s="57">
        <f t="shared" si="3"/>
        <v>-0.16801728795245818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216</v>
      </c>
      <c r="F26" s="34" t="s">
        <v>216</v>
      </c>
      <c r="G26" s="54">
        <f t="shared" si="1"/>
        <v>0</v>
      </c>
      <c r="H26" s="34" t="s">
        <v>1417</v>
      </c>
      <c r="I26" s="34" t="s">
        <v>2667</v>
      </c>
      <c r="J26" s="54">
        <f t="shared" si="2"/>
        <v>-0.4460784313725491</v>
      </c>
      <c r="K26" s="34" t="s">
        <v>2633</v>
      </c>
      <c r="L26" s="35" t="s">
        <v>2281</v>
      </c>
      <c r="M26" s="57">
        <f t="shared" si="3"/>
        <v>-0.63910761154855644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350</v>
      </c>
      <c r="F27" s="34" t="s">
        <v>216</v>
      </c>
      <c r="G27" s="54">
        <f t="shared" si="1"/>
        <v>4.1666666666666706E-2</v>
      </c>
      <c r="H27" s="34" t="s">
        <v>2060</v>
      </c>
      <c r="I27" s="34" t="s">
        <v>1066</v>
      </c>
      <c r="J27" s="54">
        <f t="shared" si="2"/>
        <v>-0.4950819672131147</v>
      </c>
      <c r="K27" s="34" t="s">
        <v>1201</v>
      </c>
      <c r="L27" s="35" t="s">
        <v>2668</v>
      </c>
      <c r="M27" s="57">
        <f t="shared" si="3"/>
        <v>-7.0952092177076917E-2</v>
      </c>
    </row>
    <row r="28" spans="1:13" ht="18.75" customHeight="1" x14ac:dyDescent="0.25">
      <c r="A28" s="59" t="s">
        <v>44</v>
      </c>
      <c r="B28" s="34" t="s">
        <v>374</v>
      </c>
      <c r="C28" s="34" t="s">
        <v>59</v>
      </c>
      <c r="D28" s="54">
        <f t="shared" si="0"/>
        <v>-0.1666666666666666</v>
      </c>
      <c r="E28" s="34" t="s">
        <v>82</v>
      </c>
      <c r="F28" s="34" t="s">
        <v>520</v>
      </c>
      <c r="G28" s="54">
        <f t="shared" si="1"/>
        <v>5.4054054054054106E-2</v>
      </c>
      <c r="H28" s="34" t="s">
        <v>277</v>
      </c>
      <c r="I28" s="34" t="s">
        <v>371</v>
      </c>
      <c r="J28" s="54">
        <f t="shared" si="2"/>
        <v>-0.20297029702970293</v>
      </c>
      <c r="K28" s="34" t="s">
        <v>2283</v>
      </c>
      <c r="L28" s="35" t="s">
        <v>2668</v>
      </c>
      <c r="M28" s="57">
        <f t="shared" si="3"/>
        <v>-5.2152819890842798E-2</v>
      </c>
    </row>
    <row r="29" spans="1:13" x14ac:dyDescent="0.25">
      <c r="A29" s="37" t="s">
        <v>45</v>
      </c>
      <c r="B29" s="34" t="s">
        <v>2669</v>
      </c>
      <c r="C29" s="34" t="s">
        <v>885</v>
      </c>
      <c r="D29" s="54">
        <f t="shared" si="0"/>
        <v>-0.16918967052537848</v>
      </c>
      <c r="E29" s="34" t="s">
        <v>1045</v>
      </c>
      <c r="F29" s="34" t="s">
        <v>2670</v>
      </c>
      <c r="G29" s="54">
        <f t="shared" si="1"/>
        <v>-0.33196841181632053</v>
      </c>
      <c r="H29" s="34" t="s">
        <v>2671</v>
      </c>
      <c r="I29" s="34" t="s">
        <v>2672</v>
      </c>
      <c r="J29" s="54">
        <f t="shared" si="2"/>
        <v>-0.1698883283260586</v>
      </c>
      <c r="K29" s="34" t="s">
        <v>2673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82</v>
      </c>
      <c r="C30" s="63" t="s">
        <v>384</v>
      </c>
      <c r="D30" s="64"/>
      <c r="E30" s="63" t="s">
        <v>1951</v>
      </c>
      <c r="F30" s="63" t="s">
        <v>92</v>
      </c>
      <c r="G30" s="64"/>
      <c r="H30" s="63" t="s">
        <v>2674</v>
      </c>
      <c r="I30" s="63" t="s">
        <v>2675</v>
      </c>
      <c r="J30" s="64"/>
      <c r="K30" s="63" t="s">
        <v>2676</v>
      </c>
      <c r="L30" s="63" t="s">
        <v>2677</v>
      </c>
      <c r="M30" s="65"/>
    </row>
    <row r="31" spans="1:13" x14ac:dyDescent="0.25">
      <c r="A31" s="62" t="s">
        <v>47</v>
      </c>
      <c r="B31" s="63" t="s">
        <v>2559</v>
      </c>
      <c r="C31" s="63" t="s">
        <v>2678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2679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67</v>
      </c>
      <c r="C4" s="34" t="s">
        <v>88</v>
      </c>
      <c r="D4" s="54">
        <f t="shared" ref="D4:D29" si="0">IF(OR(B4="", B4=0, C4="", C4=0), "", (B4-C4)/C4)</f>
        <v>-0.27272727272727271</v>
      </c>
      <c r="E4" s="34" t="s">
        <v>253</v>
      </c>
      <c r="F4" s="34" t="s">
        <v>247</v>
      </c>
      <c r="G4" s="54">
        <f t="shared" ref="G4:G29" si="1">IF(OR(E4="", E4=0, F4="", F4=0), "", (E4-F4)/F4)</f>
        <v>-0.16129032258064513</v>
      </c>
      <c r="H4" s="34" t="s">
        <v>145</v>
      </c>
      <c r="I4" s="34" t="s">
        <v>116</v>
      </c>
      <c r="J4" s="54">
        <f t="shared" ref="J4:J29" si="2">IF(OR(H4="", H4=0, I4="", I4=0), "", (H4-I4)/I4)</f>
        <v>0.10089020771513349</v>
      </c>
      <c r="K4" s="34" t="s">
        <v>1098</v>
      </c>
      <c r="L4" s="35" t="s">
        <v>1180</v>
      </c>
      <c r="M4" s="57">
        <f t="shared" ref="M4:M29" si="3">IF(OR(K4="", K4=0, L4="", L4=0), "", (K4-L4)/L4)</f>
        <v>-0.48861911987860396</v>
      </c>
    </row>
    <row r="5" spans="1:13" ht="19.5" customHeight="1" x14ac:dyDescent="0.25">
      <c r="A5" s="37" t="s">
        <v>21</v>
      </c>
      <c r="B5" s="34" t="s">
        <v>88</v>
      </c>
      <c r="C5" s="34" t="s">
        <v>88</v>
      </c>
      <c r="D5" s="54">
        <f t="shared" si="0"/>
        <v>0</v>
      </c>
      <c r="E5" s="34" t="s">
        <v>151</v>
      </c>
      <c r="F5" s="34" t="s">
        <v>313</v>
      </c>
      <c r="G5" s="54">
        <f t="shared" si="1"/>
        <v>-8.860759493670893E-2</v>
      </c>
      <c r="H5" s="34" t="s">
        <v>1756</v>
      </c>
      <c r="I5" s="34" t="s">
        <v>485</v>
      </c>
      <c r="J5" s="54">
        <f t="shared" si="2"/>
        <v>8.9641434262948252E-2</v>
      </c>
      <c r="K5" s="34" t="s">
        <v>2216</v>
      </c>
      <c r="L5" s="35" t="s">
        <v>2680</v>
      </c>
      <c r="M5" s="57">
        <f t="shared" si="3"/>
        <v>-7.8462515883100339E-2</v>
      </c>
    </row>
    <row r="6" spans="1:13" ht="19.5" customHeight="1" x14ac:dyDescent="0.25">
      <c r="A6" s="59" t="s">
        <v>22</v>
      </c>
      <c r="B6" s="34" t="s">
        <v>88</v>
      </c>
      <c r="C6" s="34" t="s">
        <v>75</v>
      </c>
      <c r="D6" s="54">
        <f t="shared" si="0"/>
        <v>-0.21428571428571436</v>
      </c>
      <c r="E6" s="34" t="s">
        <v>684</v>
      </c>
      <c r="F6" s="34" t="s">
        <v>151</v>
      </c>
      <c r="G6" s="54">
        <f t="shared" si="1"/>
        <v>-2.7777777777777804E-2</v>
      </c>
      <c r="H6" s="34" t="s">
        <v>436</v>
      </c>
      <c r="I6" s="34" t="s">
        <v>2681</v>
      </c>
      <c r="J6" s="54">
        <f t="shared" si="2"/>
        <v>-0.11790393013100438</v>
      </c>
      <c r="K6" s="34" t="s">
        <v>2682</v>
      </c>
      <c r="L6" s="35" t="s">
        <v>2683</v>
      </c>
      <c r="M6" s="57">
        <f t="shared" si="3"/>
        <v>-0.22089123143267844</v>
      </c>
    </row>
    <row r="7" spans="1:13" ht="19.5" customHeight="1" x14ac:dyDescent="0.25">
      <c r="A7" s="37" t="s">
        <v>23</v>
      </c>
      <c r="B7" s="34" t="s">
        <v>184</v>
      </c>
      <c r="C7" s="34" t="s">
        <v>557</v>
      </c>
      <c r="D7" s="54">
        <f t="shared" si="0"/>
        <v>-0.10000000000000009</v>
      </c>
      <c r="E7" s="34" t="s">
        <v>77</v>
      </c>
      <c r="F7" s="34" t="s">
        <v>913</v>
      </c>
      <c r="G7" s="54">
        <f t="shared" si="1"/>
        <v>-0.14705882352941188</v>
      </c>
      <c r="H7" s="34" t="s">
        <v>2684</v>
      </c>
      <c r="I7" s="34" t="s">
        <v>1787</v>
      </c>
      <c r="J7" s="54">
        <f t="shared" si="2"/>
        <v>0.16441441441441429</v>
      </c>
      <c r="K7" s="34" t="s">
        <v>2685</v>
      </c>
      <c r="L7" s="35" t="s">
        <v>2686</v>
      </c>
      <c r="M7" s="57">
        <f t="shared" si="3"/>
        <v>-0.29436769394261419</v>
      </c>
    </row>
    <row r="8" spans="1:13" ht="19.5" customHeight="1" x14ac:dyDescent="0.25">
      <c r="A8" s="59" t="s">
        <v>24</v>
      </c>
      <c r="B8" s="34" t="s">
        <v>196</v>
      </c>
      <c r="C8" s="34" t="s">
        <v>100</v>
      </c>
      <c r="D8" s="54">
        <f t="shared" si="0"/>
        <v>-5.0000000000000044E-2</v>
      </c>
      <c r="E8" s="34" t="s">
        <v>649</v>
      </c>
      <c r="F8" s="34" t="s">
        <v>102</v>
      </c>
      <c r="G8" s="54">
        <f t="shared" si="1"/>
        <v>-0.1111111111111112</v>
      </c>
      <c r="H8" s="34" t="s">
        <v>2681</v>
      </c>
      <c r="I8" s="34" t="s">
        <v>359</v>
      </c>
      <c r="J8" s="54">
        <f t="shared" si="2"/>
        <v>-0.5316973415132924</v>
      </c>
      <c r="K8" s="34" t="s">
        <v>2687</v>
      </c>
      <c r="L8" s="35" t="s">
        <v>2688</v>
      </c>
      <c r="M8" s="57">
        <f t="shared" si="3"/>
        <v>-0.19335163159499846</v>
      </c>
    </row>
    <row r="9" spans="1:13" ht="19.5" customHeight="1" x14ac:dyDescent="0.25">
      <c r="A9" s="37" t="s">
        <v>25</v>
      </c>
      <c r="B9" s="34" t="s">
        <v>815</v>
      </c>
      <c r="C9" s="34" t="s">
        <v>100</v>
      </c>
      <c r="D9" s="54">
        <f t="shared" si="0"/>
        <v>-0.20000000000000004</v>
      </c>
      <c r="E9" s="34" t="s">
        <v>218</v>
      </c>
      <c r="F9" s="34" t="s">
        <v>91</v>
      </c>
      <c r="G9" s="54">
        <f t="shared" si="1"/>
        <v>-0.26543209876543217</v>
      </c>
      <c r="H9" s="34" t="s">
        <v>2689</v>
      </c>
      <c r="I9" s="34" t="s">
        <v>2144</v>
      </c>
      <c r="J9" s="54">
        <f t="shared" si="2"/>
        <v>-9.7222222222222335E-2</v>
      </c>
      <c r="K9" s="34" t="s">
        <v>2690</v>
      </c>
      <c r="L9" s="35" t="s">
        <v>2691</v>
      </c>
      <c r="M9" s="57">
        <f t="shared" si="3"/>
        <v>-0.49263086566152808</v>
      </c>
    </row>
    <row r="10" spans="1:13" ht="19.5" customHeight="1" x14ac:dyDescent="0.25">
      <c r="A10" s="59" t="s">
        <v>26</v>
      </c>
      <c r="B10" s="34" t="s">
        <v>60</v>
      </c>
      <c r="C10" s="34" t="s">
        <v>288</v>
      </c>
      <c r="D10" s="54">
        <f t="shared" si="0"/>
        <v>-0.20588235294117649</v>
      </c>
      <c r="E10" s="34" t="s">
        <v>1714</v>
      </c>
      <c r="F10" s="34" t="s">
        <v>699</v>
      </c>
      <c r="G10" s="54">
        <f t="shared" si="1"/>
        <v>-8.6705202312138671E-2</v>
      </c>
      <c r="H10" s="34" t="s">
        <v>908</v>
      </c>
      <c r="I10" s="34" t="s">
        <v>319</v>
      </c>
      <c r="J10" s="54">
        <f t="shared" si="2"/>
        <v>-0.43576642335766419</v>
      </c>
      <c r="K10" s="34" t="s">
        <v>2692</v>
      </c>
      <c r="L10" s="35" t="s">
        <v>2693</v>
      </c>
      <c r="M10" s="57">
        <f t="shared" si="3"/>
        <v>-0.52346345514950166</v>
      </c>
    </row>
    <row r="11" spans="1:13" ht="19.5" customHeight="1" x14ac:dyDescent="0.25">
      <c r="A11" s="37" t="s">
        <v>27</v>
      </c>
      <c r="B11" s="34" t="s">
        <v>101</v>
      </c>
      <c r="C11" s="34" t="s">
        <v>350</v>
      </c>
      <c r="D11" s="54">
        <f t="shared" si="0"/>
        <v>-0.12</v>
      </c>
      <c r="E11" s="34" t="s">
        <v>197</v>
      </c>
      <c r="F11" s="34" t="s">
        <v>1522</v>
      </c>
      <c r="G11" s="54">
        <f t="shared" si="1"/>
        <v>-0.17687074829931973</v>
      </c>
      <c r="H11" s="34" t="s">
        <v>2694</v>
      </c>
      <c r="I11" s="34" t="s">
        <v>2695</v>
      </c>
      <c r="J11" s="54">
        <f t="shared" si="2"/>
        <v>3.6585365853659927E-3</v>
      </c>
      <c r="K11" s="34" t="s">
        <v>2696</v>
      </c>
      <c r="L11" s="35" t="s">
        <v>2697</v>
      </c>
      <c r="M11" s="57">
        <f t="shared" si="3"/>
        <v>-0.61051965848002532</v>
      </c>
    </row>
    <row r="12" spans="1:13" ht="19.5" customHeight="1" x14ac:dyDescent="0.25">
      <c r="A12" s="59" t="s">
        <v>28</v>
      </c>
      <c r="B12" s="34" t="s">
        <v>1326</v>
      </c>
      <c r="C12" s="34" t="s">
        <v>688</v>
      </c>
      <c r="D12" s="54">
        <f t="shared" si="0"/>
        <v>-4.878048780487796E-2</v>
      </c>
      <c r="E12" s="34" t="s">
        <v>1318</v>
      </c>
      <c r="F12" s="34" t="s">
        <v>2698</v>
      </c>
      <c r="G12" s="54">
        <f t="shared" si="1"/>
        <v>-8.9324618736383476E-2</v>
      </c>
      <c r="H12" s="34" t="s">
        <v>2135</v>
      </c>
      <c r="I12" s="34" t="s">
        <v>2699</v>
      </c>
      <c r="J12" s="54">
        <f t="shared" si="2"/>
        <v>0.26051717483597053</v>
      </c>
      <c r="K12" s="34" t="s">
        <v>2700</v>
      </c>
      <c r="L12" s="35" t="s">
        <v>2701</v>
      </c>
      <c r="M12" s="57">
        <f t="shared" si="3"/>
        <v>-0.27974895917479653</v>
      </c>
    </row>
    <row r="13" spans="1:13" ht="19.5" customHeight="1" x14ac:dyDescent="0.25">
      <c r="A13" s="37" t="s">
        <v>29</v>
      </c>
      <c r="B13" s="34" t="s">
        <v>282</v>
      </c>
      <c r="C13" s="34" t="s">
        <v>83</v>
      </c>
      <c r="D13" s="54">
        <f t="shared" si="0"/>
        <v>-4.0816326530612283E-2</v>
      </c>
      <c r="E13" s="34" t="s">
        <v>308</v>
      </c>
      <c r="F13" s="34" t="s">
        <v>2002</v>
      </c>
      <c r="G13" s="54">
        <f t="shared" si="1"/>
        <v>-0.29963235294117652</v>
      </c>
      <c r="H13" s="34" t="s">
        <v>2135</v>
      </c>
      <c r="I13" s="34" t="s">
        <v>2702</v>
      </c>
      <c r="J13" s="54">
        <f t="shared" si="2"/>
        <v>-9.5791805094130711E-2</v>
      </c>
      <c r="K13" s="34" t="s">
        <v>2703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1424</v>
      </c>
      <c r="C14" s="34" t="s">
        <v>2463</v>
      </c>
      <c r="D14" s="54">
        <f t="shared" si="0"/>
        <v>-5.6818181818181872E-2</v>
      </c>
      <c r="E14" s="34" t="s">
        <v>2704</v>
      </c>
      <c r="F14" s="34" t="s">
        <v>2705</v>
      </c>
      <c r="G14" s="54">
        <f t="shared" si="1"/>
        <v>-7.5986078886310843E-2</v>
      </c>
      <c r="H14" s="34" t="s">
        <v>2706</v>
      </c>
      <c r="I14" s="34" t="s">
        <v>2707</v>
      </c>
      <c r="J14" s="54">
        <f t="shared" si="2"/>
        <v>-9.0964549583135546E-2</v>
      </c>
      <c r="K14" s="34" t="s">
        <v>2708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277</v>
      </c>
      <c r="C15" s="34" t="s">
        <v>821</v>
      </c>
      <c r="D15" s="54">
        <f t="shared" si="0"/>
        <v>-7.9999999999999946E-2</v>
      </c>
      <c r="E15" s="34" t="s">
        <v>2079</v>
      </c>
      <c r="F15" s="34" t="s">
        <v>2331</v>
      </c>
      <c r="G15" s="54">
        <f t="shared" si="1"/>
        <v>-8.8186356073211208E-2</v>
      </c>
      <c r="H15" s="34" t="s">
        <v>2709</v>
      </c>
      <c r="I15" s="34" t="s">
        <v>2710</v>
      </c>
      <c r="J15" s="54">
        <f t="shared" si="2"/>
        <v>-0.4241216047844506</v>
      </c>
      <c r="K15" s="34" t="s">
        <v>2711</v>
      </c>
      <c r="L15" s="35" t="s">
        <v>2712</v>
      </c>
      <c r="M15" s="57">
        <f t="shared" si="3"/>
        <v>-0.25568213704472753</v>
      </c>
    </row>
    <row r="16" spans="1:13" ht="19.5" customHeight="1" x14ac:dyDescent="0.25">
      <c r="A16" s="59" t="s">
        <v>32</v>
      </c>
      <c r="B16" s="34" t="s">
        <v>430</v>
      </c>
      <c r="C16" s="34" t="s">
        <v>277</v>
      </c>
      <c r="D16" s="54">
        <f t="shared" si="0"/>
        <v>-3.7267080745341644E-2</v>
      </c>
      <c r="E16" s="34" t="s">
        <v>2183</v>
      </c>
      <c r="F16" s="34" t="s">
        <v>1582</v>
      </c>
      <c r="G16" s="54">
        <f t="shared" si="1"/>
        <v>-0.24076433121019106</v>
      </c>
      <c r="H16" s="34" t="s">
        <v>2713</v>
      </c>
      <c r="I16" s="34" t="s">
        <v>2714</v>
      </c>
      <c r="J16" s="54">
        <f t="shared" si="2"/>
        <v>-0.26521511017838395</v>
      </c>
      <c r="K16" s="34" t="s">
        <v>2715</v>
      </c>
      <c r="L16" s="35" t="s">
        <v>2716</v>
      </c>
      <c r="M16" s="57">
        <f t="shared" si="3"/>
        <v>0.67092295295357329</v>
      </c>
    </row>
    <row r="17" spans="1:13" ht="19.5" customHeight="1" x14ac:dyDescent="0.25">
      <c r="A17" s="37" t="s">
        <v>33</v>
      </c>
      <c r="B17" s="34" t="s">
        <v>1278</v>
      </c>
      <c r="C17" s="34" t="s">
        <v>367</v>
      </c>
      <c r="D17" s="54">
        <f t="shared" si="0"/>
        <v>-6.521739130434788E-2</v>
      </c>
      <c r="E17" s="34" t="s">
        <v>1558</v>
      </c>
      <c r="F17" s="34" t="s">
        <v>685</v>
      </c>
      <c r="G17" s="54">
        <f t="shared" si="1"/>
        <v>-0.33124999999999999</v>
      </c>
      <c r="H17" s="34" t="s">
        <v>2717</v>
      </c>
      <c r="I17" s="34" t="s">
        <v>1428</v>
      </c>
      <c r="J17" s="54">
        <f t="shared" si="2"/>
        <v>-0.19238754325259513</v>
      </c>
      <c r="K17" s="34" t="s">
        <v>2718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1508</v>
      </c>
      <c r="C18" s="34" t="s">
        <v>1951</v>
      </c>
      <c r="D18" s="54">
        <f t="shared" si="0"/>
        <v>-8.5784313725490211E-2</v>
      </c>
      <c r="E18" s="34" t="s">
        <v>2719</v>
      </c>
      <c r="F18" s="34" t="s">
        <v>1921</v>
      </c>
      <c r="G18" s="54">
        <f t="shared" si="1"/>
        <v>-0.19394261424017004</v>
      </c>
      <c r="H18" s="34" t="s">
        <v>2720</v>
      </c>
      <c r="I18" s="34" t="s">
        <v>2721</v>
      </c>
      <c r="J18" s="54">
        <f t="shared" si="2"/>
        <v>-0.23598719607709598</v>
      </c>
      <c r="K18" s="34" t="s">
        <v>2722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704</v>
      </c>
      <c r="C19" s="34" t="s">
        <v>151</v>
      </c>
      <c r="D19" s="54">
        <f t="shared" si="0"/>
        <v>-0.15277777777777776</v>
      </c>
      <c r="E19" s="34" t="s">
        <v>2723</v>
      </c>
      <c r="F19" s="34" t="s">
        <v>1787</v>
      </c>
      <c r="G19" s="54">
        <f t="shared" si="1"/>
        <v>-0.29054054054054063</v>
      </c>
      <c r="H19" s="34" t="s">
        <v>673</v>
      </c>
      <c r="I19" s="34" t="s">
        <v>2699</v>
      </c>
      <c r="J19" s="54">
        <f t="shared" si="2"/>
        <v>-0.35893477421844849</v>
      </c>
      <c r="K19" s="34" t="s">
        <v>2724</v>
      </c>
      <c r="L19" s="35" t="s">
        <v>2725</v>
      </c>
      <c r="M19" s="57">
        <f t="shared" si="3"/>
        <v>-0.72572647029653869</v>
      </c>
    </row>
    <row r="20" spans="1:13" ht="18.75" customHeight="1" x14ac:dyDescent="0.25">
      <c r="A20" s="59" t="s">
        <v>36</v>
      </c>
      <c r="B20" s="34" t="s">
        <v>196</v>
      </c>
      <c r="C20" s="34" t="s">
        <v>349</v>
      </c>
      <c r="D20" s="54">
        <f t="shared" si="0"/>
        <v>-9.5238095238095191E-2</v>
      </c>
      <c r="E20" s="34" t="s">
        <v>650</v>
      </c>
      <c r="F20" s="34" t="s">
        <v>104</v>
      </c>
      <c r="G20" s="54">
        <f t="shared" si="1"/>
        <v>-0.82586206896551728</v>
      </c>
      <c r="H20" s="34" t="s">
        <v>146</v>
      </c>
      <c r="I20" s="34" t="s">
        <v>686</v>
      </c>
      <c r="J20" s="54">
        <f t="shared" si="2"/>
        <v>-0.63448275862068959</v>
      </c>
      <c r="K20" s="34" t="s">
        <v>2726</v>
      </c>
      <c r="L20" s="35" t="s">
        <v>2727</v>
      </c>
      <c r="M20" s="57">
        <f t="shared" si="3"/>
        <v>-0.20385674931129483</v>
      </c>
    </row>
    <row r="21" spans="1:13" ht="19.5" customHeight="1" x14ac:dyDescent="0.25">
      <c r="A21" s="37" t="s">
        <v>37</v>
      </c>
      <c r="B21" s="34" t="s">
        <v>1781</v>
      </c>
      <c r="C21" s="34" t="s">
        <v>1359</v>
      </c>
      <c r="D21" s="54">
        <f t="shared" si="0"/>
        <v>-2.1276595744680871E-2</v>
      </c>
      <c r="E21" s="34" t="s">
        <v>2728</v>
      </c>
      <c r="F21" s="34" t="s">
        <v>612</v>
      </c>
      <c r="G21" s="54">
        <f t="shared" si="1"/>
        <v>0.14447592067988677</v>
      </c>
      <c r="H21" s="34" t="s">
        <v>2729</v>
      </c>
      <c r="I21" s="34" t="s">
        <v>2730</v>
      </c>
      <c r="J21" s="54">
        <f t="shared" si="2"/>
        <v>0.23116691285081237</v>
      </c>
      <c r="K21" s="34" t="s">
        <v>2731</v>
      </c>
      <c r="L21" s="35" t="s">
        <v>2732</v>
      </c>
      <c r="M21" s="57">
        <f t="shared" si="3"/>
        <v>-3.5579562560878478E-2</v>
      </c>
    </row>
    <row r="22" spans="1:13" ht="18.75" customHeight="1" x14ac:dyDescent="0.25">
      <c r="A22" s="59" t="s">
        <v>38</v>
      </c>
      <c r="B22" s="34" t="s">
        <v>67</v>
      </c>
      <c r="C22" s="34" t="s">
        <v>557</v>
      </c>
      <c r="D22" s="54">
        <f t="shared" si="0"/>
        <v>-0.20000000000000004</v>
      </c>
      <c r="E22" s="34" t="s">
        <v>82</v>
      </c>
      <c r="F22" s="34" t="s">
        <v>76</v>
      </c>
      <c r="G22" s="54">
        <f t="shared" si="1"/>
        <v>-0.21999999999999997</v>
      </c>
      <c r="H22" s="34" t="s">
        <v>1292</v>
      </c>
      <c r="I22" s="34" t="s">
        <v>554</v>
      </c>
      <c r="J22" s="54">
        <f t="shared" si="2"/>
        <v>-0.44857142857142857</v>
      </c>
      <c r="K22" s="34" t="s">
        <v>2733</v>
      </c>
      <c r="L22" s="35" t="s">
        <v>2734</v>
      </c>
      <c r="M22" s="57">
        <f t="shared" si="3"/>
        <v>-0.97240841224243724</v>
      </c>
    </row>
    <row r="23" spans="1:13" ht="18.75" customHeight="1" x14ac:dyDescent="0.25">
      <c r="A23" s="37" t="s">
        <v>39</v>
      </c>
      <c r="B23" s="34" t="s">
        <v>363</v>
      </c>
      <c r="C23" s="34" t="s">
        <v>121</v>
      </c>
      <c r="D23" s="54">
        <f t="shared" si="0"/>
        <v>-5.7142857142857037E-2</v>
      </c>
      <c r="E23" s="34" t="s">
        <v>2735</v>
      </c>
      <c r="F23" s="34" t="s">
        <v>210</v>
      </c>
      <c r="G23" s="54">
        <f t="shared" si="1"/>
        <v>-0.20323325635103923</v>
      </c>
      <c r="H23" s="34" t="s">
        <v>1324</v>
      </c>
      <c r="I23" s="34" t="s">
        <v>2736</v>
      </c>
      <c r="J23" s="54">
        <f t="shared" si="2"/>
        <v>-0.37325456498388832</v>
      </c>
      <c r="K23" s="34" t="s">
        <v>2737</v>
      </c>
      <c r="L23" s="35" t="s">
        <v>2738</v>
      </c>
      <c r="M23" s="57">
        <f t="shared" si="3"/>
        <v>1.7552682840446256</v>
      </c>
    </row>
    <row r="24" spans="1:13" ht="18.75" customHeight="1" x14ac:dyDescent="0.25">
      <c r="A24" s="59" t="s">
        <v>40</v>
      </c>
      <c r="B24" s="34" t="s">
        <v>109</v>
      </c>
      <c r="C24" s="34" t="s">
        <v>275</v>
      </c>
      <c r="D24" s="54">
        <f t="shared" si="0"/>
        <v>-3.2258064516129059E-2</v>
      </c>
      <c r="E24" s="34" t="s">
        <v>521</v>
      </c>
      <c r="F24" s="34" t="s">
        <v>2739</v>
      </c>
      <c r="G24" s="54">
        <f t="shared" si="1"/>
        <v>-0.7603305785123966</v>
      </c>
      <c r="H24" s="34" t="s">
        <v>2740</v>
      </c>
      <c r="I24" s="34" t="s">
        <v>2741</v>
      </c>
      <c r="J24" s="54">
        <f t="shared" si="2"/>
        <v>-0.12972972972972971</v>
      </c>
      <c r="K24" s="34" t="s">
        <v>2742</v>
      </c>
      <c r="L24" s="35" t="s">
        <v>2743</v>
      </c>
      <c r="M24" s="57">
        <f t="shared" si="3"/>
        <v>-8.8338642409116208E-3</v>
      </c>
    </row>
    <row r="25" spans="1:13" ht="18.75" customHeight="1" x14ac:dyDescent="0.25">
      <c r="A25" s="37" t="s">
        <v>41</v>
      </c>
      <c r="B25" s="34" t="s">
        <v>67</v>
      </c>
      <c r="C25" s="34" t="s">
        <v>184</v>
      </c>
      <c r="D25" s="54">
        <f t="shared" si="0"/>
        <v>-0.11111111111111106</v>
      </c>
      <c r="E25" s="34" t="s">
        <v>68</v>
      </c>
      <c r="F25" s="34" t="s">
        <v>367</v>
      </c>
      <c r="G25" s="54">
        <f t="shared" si="1"/>
        <v>-0.38043478260869573</v>
      </c>
      <c r="H25" s="34" t="s">
        <v>1144</v>
      </c>
      <c r="I25" s="34" t="s">
        <v>2002</v>
      </c>
      <c r="J25" s="54">
        <f t="shared" si="2"/>
        <v>-0.27022058823529416</v>
      </c>
      <c r="K25" s="34" t="s">
        <v>2744</v>
      </c>
      <c r="L25" s="35" t="s">
        <v>2745</v>
      </c>
      <c r="M25" s="57">
        <f t="shared" si="3"/>
        <v>-0.1319365798414496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216</v>
      </c>
      <c r="F26" s="34" t="s">
        <v>100</v>
      </c>
      <c r="G26" s="54">
        <f t="shared" si="1"/>
        <v>0.1999999999999999</v>
      </c>
      <c r="H26" s="34" t="s">
        <v>780</v>
      </c>
      <c r="I26" s="34" t="s">
        <v>760</v>
      </c>
      <c r="J26" s="54">
        <f t="shared" si="2"/>
        <v>-0.38775510204081631</v>
      </c>
      <c r="K26" s="34" t="s">
        <v>130</v>
      </c>
      <c r="L26" s="35" t="s">
        <v>1284</v>
      </c>
      <c r="M26" s="57">
        <f t="shared" si="3"/>
        <v>-0.52682255845942227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350</v>
      </c>
      <c r="F27" s="34" t="s">
        <v>191</v>
      </c>
      <c r="G27" s="54">
        <f t="shared" si="1"/>
        <v>8.6956521739130391E-2</v>
      </c>
      <c r="H27" s="34" t="s">
        <v>2483</v>
      </c>
      <c r="I27" s="34" t="s">
        <v>738</v>
      </c>
      <c r="J27" s="54">
        <f t="shared" si="2"/>
        <v>-0.47422680412371138</v>
      </c>
      <c r="K27" s="34" t="s">
        <v>2719</v>
      </c>
      <c r="L27" s="35" t="s">
        <v>2746</v>
      </c>
      <c r="M27" s="57">
        <f t="shared" si="3"/>
        <v>-3.5600762873490177E-2</v>
      </c>
    </row>
    <row r="28" spans="1:13" ht="18.75" customHeight="1" x14ac:dyDescent="0.25">
      <c r="A28" s="59" t="s">
        <v>44</v>
      </c>
      <c r="B28" s="34" t="s">
        <v>374</v>
      </c>
      <c r="C28" s="34" t="s">
        <v>59</v>
      </c>
      <c r="D28" s="54">
        <f t="shared" si="0"/>
        <v>-0.1666666666666666</v>
      </c>
      <c r="E28" s="34" t="s">
        <v>82</v>
      </c>
      <c r="F28" s="34" t="s">
        <v>115</v>
      </c>
      <c r="G28" s="54">
        <f t="shared" si="1"/>
        <v>8.3333333333333412E-2</v>
      </c>
      <c r="H28" s="34" t="s">
        <v>277</v>
      </c>
      <c r="I28" s="34" t="s">
        <v>1292</v>
      </c>
      <c r="J28" s="54">
        <f t="shared" si="2"/>
        <v>-0.16580310880829008</v>
      </c>
      <c r="K28" s="34" t="s">
        <v>2279</v>
      </c>
      <c r="L28" s="35" t="s">
        <v>2746</v>
      </c>
      <c r="M28" s="57">
        <f t="shared" si="3"/>
        <v>-1.0807374443738076E-2</v>
      </c>
    </row>
    <row r="29" spans="1:13" x14ac:dyDescent="0.25">
      <c r="A29" s="37" t="s">
        <v>45</v>
      </c>
      <c r="B29" s="34" t="s">
        <v>1106</v>
      </c>
      <c r="C29" s="34" t="s">
        <v>1668</v>
      </c>
      <c r="D29" s="54">
        <f t="shared" si="0"/>
        <v>-8.6444007858546071E-2</v>
      </c>
      <c r="E29" s="34" t="s">
        <v>1150</v>
      </c>
      <c r="F29" s="34" t="s">
        <v>2747</v>
      </c>
      <c r="G29" s="54">
        <f t="shared" si="1"/>
        <v>-0.30594727161250757</v>
      </c>
      <c r="H29" s="34" t="s">
        <v>2748</v>
      </c>
      <c r="I29" s="34" t="s">
        <v>2749</v>
      </c>
      <c r="J29" s="54">
        <f t="shared" si="2"/>
        <v>-0.13830798479087453</v>
      </c>
      <c r="K29" s="34" t="s">
        <v>2750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520</v>
      </c>
      <c r="C30" s="63" t="s">
        <v>252</v>
      </c>
      <c r="D30" s="64"/>
      <c r="E30" s="63" t="s">
        <v>407</v>
      </c>
      <c r="F30" s="63" t="s">
        <v>1144</v>
      </c>
      <c r="G30" s="64"/>
      <c r="H30" s="63" t="s">
        <v>2751</v>
      </c>
      <c r="I30" s="63" t="s">
        <v>2752</v>
      </c>
      <c r="J30" s="64"/>
      <c r="K30" s="63" t="s">
        <v>2753</v>
      </c>
      <c r="L30" s="63" t="s">
        <v>2754</v>
      </c>
      <c r="M30" s="65"/>
    </row>
    <row r="31" spans="1:13" x14ac:dyDescent="0.25">
      <c r="A31" s="62" t="s">
        <v>47</v>
      </c>
      <c r="B31" s="63" t="s">
        <v>2559</v>
      </c>
      <c r="C31" s="63" t="s">
        <v>2755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2756</v>
      </c>
      <c r="L31" s="63" t="s">
        <v>127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31"/>
  <sheetViews>
    <sheetView workbookViewId="0">
      <selection activeCell="E18" sqref="E18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58</v>
      </c>
      <c r="C4" s="34" t="s">
        <v>59</v>
      </c>
      <c r="D4" s="54">
        <f t="shared" ref="D4:D29" si="0">IF(OR(B4="", B4=0, C4="", C4=0), "", (B4-C4)/C4)</f>
        <v>-0.33333333333333331</v>
      </c>
      <c r="E4" s="34" t="s">
        <v>60</v>
      </c>
      <c r="F4" s="34" t="s">
        <v>61</v>
      </c>
      <c r="G4" s="54">
        <f t="shared" ref="G4:G29" si="1">IF(OR(E4="", E4=0, F4="", F4=0), "", (E4-F4)/F4)</f>
        <v>-0.3571428571428571</v>
      </c>
      <c r="H4" s="34" t="s">
        <v>62</v>
      </c>
      <c r="I4" s="34" t="s">
        <v>63</v>
      </c>
      <c r="J4" s="54">
        <f t="shared" ref="J4:J29" si="2">IF(OR(H4="", H4=0, I4="", I4=0), "", (H4-I4)/I4)</f>
        <v>0.42253521126760563</v>
      </c>
      <c r="K4" s="34" t="s">
        <v>64</v>
      </c>
      <c r="L4" s="35" t="s">
        <v>65</v>
      </c>
      <c r="M4" s="57">
        <f t="shared" ref="M4:M29" si="3">IF(OR(K4="", K4=0, L4="", L4=0), "", (K4-L4)/L4)</f>
        <v>-0.45216792842395043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68</v>
      </c>
      <c r="F5" s="34" t="s">
        <v>69</v>
      </c>
      <c r="G5" s="54">
        <f t="shared" si="1"/>
        <v>3.6363636363636188E-2</v>
      </c>
      <c r="H5" s="34" t="s">
        <v>70</v>
      </c>
      <c r="I5" s="34" t="s">
        <v>71</v>
      </c>
      <c r="J5" s="54">
        <f t="shared" si="2"/>
        <v>-3.968253968253966E-2</v>
      </c>
      <c r="K5" s="34" t="s">
        <v>72</v>
      </c>
      <c r="L5" s="35" t="s">
        <v>73</v>
      </c>
      <c r="M5" s="57">
        <f t="shared" si="3"/>
        <v>-0.39093604404913168</v>
      </c>
    </row>
    <row r="6" spans="1:13" ht="19.5" customHeight="1" x14ac:dyDescent="0.25">
      <c r="A6" s="59" t="s">
        <v>22</v>
      </c>
      <c r="B6" s="34" t="s">
        <v>74</v>
      </c>
      <c r="C6" s="34" t="s">
        <v>75</v>
      </c>
      <c r="D6" s="54">
        <f t="shared" si="0"/>
        <v>-0.14285714285714296</v>
      </c>
      <c r="E6" s="34" t="s">
        <v>76</v>
      </c>
      <c r="F6" s="34" t="s">
        <v>77</v>
      </c>
      <c r="G6" s="54">
        <f t="shared" si="1"/>
        <v>-0.13793103448275856</v>
      </c>
      <c r="H6" s="34" t="s">
        <v>78</v>
      </c>
      <c r="I6" s="34" t="s">
        <v>79</v>
      </c>
      <c r="J6" s="54">
        <f t="shared" si="2"/>
        <v>-2.941176470588238E-2</v>
      </c>
      <c r="K6" s="34" t="s">
        <v>80</v>
      </c>
      <c r="L6" s="35" t="s">
        <v>81</v>
      </c>
      <c r="M6" s="57">
        <f t="shared" si="3"/>
        <v>-0.20816864295125165</v>
      </c>
    </row>
    <row r="7" spans="1:13" ht="19.5" customHeight="1" x14ac:dyDescent="0.25">
      <c r="A7" s="37" t="s">
        <v>23</v>
      </c>
      <c r="B7" s="34" t="s">
        <v>66</v>
      </c>
      <c r="C7" s="34" t="s">
        <v>66</v>
      </c>
      <c r="D7" s="54">
        <f t="shared" si="0"/>
        <v>0</v>
      </c>
      <c r="E7" s="34" t="s">
        <v>82</v>
      </c>
      <c r="F7" s="34" t="s">
        <v>83</v>
      </c>
      <c r="G7" s="54">
        <f t="shared" si="1"/>
        <v>-0.20408163265306117</v>
      </c>
      <c r="H7" s="34" t="s">
        <v>84</v>
      </c>
      <c r="I7" s="34" t="s">
        <v>85</v>
      </c>
      <c r="J7" s="54">
        <f t="shared" si="2"/>
        <v>1.4477611940298505</v>
      </c>
      <c r="K7" s="34" t="s">
        <v>86</v>
      </c>
      <c r="L7" s="35" t="s">
        <v>87</v>
      </c>
      <c r="M7" s="57">
        <f t="shared" si="3"/>
        <v>6.072874493927116E-3</v>
      </c>
    </row>
    <row r="8" spans="1:13" ht="19.5" customHeight="1" x14ac:dyDescent="0.25">
      <c r="A8" s="59" t="s">
        <v>24</v>
      </c>
      <c r="B8" s="34" t="s">
        <v>88</v>
      </c>
      <c r="C8" s="34" t="s">
        <v>89</v>
      </c>
      <c r="D8" s="54">
        <f t="shared" si="0"/>
        <v>-0.15384615384615388</v>
      </c>
      <c r="E8" s="34" t="s">
        <v>90</v>
      </c>
      <c r="F8" s="34" t="s">
        <v>91</v>
      </c>
      <c r="G8" s="54">
        <f t="shared" si="1"/>
        <v>-0.63580246913580263</v>
      </c>
      <c r="H8" s="34" t="s">
        <v>78</v>
      </c>
      <c r="I8" s="34" t="s">
        <v>92</v>
      </c>
      <c r="J8" s="54">
        <f t="shared" si="2"/>
        <v>-0.2067307692307693</v>
      </c>
      <c r="K8" s="34" t="s">
        <v>93</v>
      </c>
      <c r="L8" s="35" t="s">
        <v>94</v>
      </c>
      <c r="M8" s="57">
        <f t="shared" si="3"/>
        <v>-0.57158006362672331</v>
      </c>
    </row>
    <row r="9" spans="1:13" ht="19.5" customHeight="1" x14ac:dyDescent="0.25">
      <c r="A9" s="37" t="s">
        <v>25</v>
      </c>
      <c r="B9" s="34" t="s">
        <v>88</v>
      </c>
      <c r="C9" s="34" t="s">
        <v>88</v>
      </c>
      <c r="D9" s="54">
        <f t="shared" si="0"/>
        <v>0</v>
      </c>
      <c r="E9" s="34" t="s">
        <v>95</v>
      </c>
      <c r="F9" s="34" t="s">
        <v>95</v>
      </c>
      <c r="G9" s="54">
        <f t="shared" si="1"/>
        <v>0</v>
      </c>
      <c r="H9" s="34" t="s">
        <v>96</v>
      </c>
      <c r="I9" s="34" t="s">
        <v>97</v>
      </c>
      <c r="J9" s="54">
        <f t="shared" si="2"/>
        <v>5.1575931232091608E-2</v>
      </c>
      <c r="K9" s="34" t="s">
        <v>98</v>
      </c>
      <c r="L9" s="35" t="s">
        <v>99</v>
      </c>
      <c r="M9" s="57">
        <f t="shared" si="3"/>
        <v>-0.46752037252619327</v>
      </c>
    </row>
    <row r="10" spans="1:13" ht="19.5" customHeight="1" x14ac:dyDescent="0.25">
      <c r="A10" s="59" t="s">
        <v>26</v>
      </c>
      <c r="B10" s="34" t="s">
        <v>100</v>
      </c>
      <c r="C10" s="34" t="s">
        <v>101</v>
      </c>
      <c r="D10" s="54">
        <f t="shared" si="0"/>
        <v>-9.090909090909087E-2</v>
      </c>
      <c r="E10" s="34" t="s">
        <v>102</v>
      </c>
      <c r="F10" s="34" t="s">
        <v>103</v>
      </c>
      <c r="G10" s="54">
        <f t="shared" si="1"/>
        <v>-0.12195121951219505</v>
      </c>
      <c r="H10" s="34" t="s">
        <v>104</v>
      </c>
      <c r="I10" s="34" t="s">
        <v>105</v>
      </c>
      <c r="J10" s="54">
        <f t="shared" si="2"/>
        <v>-0.36403508771929821</v>
      </c>
      <c r="K10" s="34" t="s">
        <v>106</v>
      </c>
      <c r="L10" s="35" t="s">
        <v>107</v>
      </c>
      <c r="M10" s="57">
        <f t="shared" si="3"/>
        <v>-0.26922017084596306</v>
      </c>
    </row>
    <row r="11" spans="1:13" ht="19.5" customHeight="1" x14ac:dyDescent="0.25">
      <c r="A11" s="37" t="s">
        <v>27</v>
      </c>
      <c r="B11" s="34" t="s">
        <v>108</v>
      </c>
      <c r="C11" s="34" t="s">
        <v>109</v>
      </c>
      <c r="D11" s="54">
        <f t="shared" si="0"/>
        <v>-6.6666666666666541E-2</v>
      </c>
      <c r="E11" s="34" t="s">
        <v>110</v>
      </c>
      <c r="F11" s="34" t="s">
        <v>110</v>
      </c>
      <c r="G11" s="54">
        <f t="shared" si="1"/>
        <v>0</v>
      </c>
      <c r="H11" s="34" t="s">
        <v>111</v>
      </c>
      <c r="I11" s="34" t="s">
        <v>112</v>
      </c>
      <c r="J11" s="54">
        <f t="shared" si="2"/>
        <v>-0.26015367727771671</v>
      </c>
      <c r="K11" s="34" t="s">
        <v>113</v>
      </c>
      <c r="L11" s="35" t="s">
        <v>114</v>
      </c>
      <c r="M11" s="57">
        <f t="shared" si="3"/>
        <v>-0.47836349331235245</v>
      </c>
    </row>
    <row r="12" spans="1:13" ht="19.5" customHeight="1" x14ac:dyDescent="0.25">
      <c r="A12" s="59" t="s">
        <v>28</v>
      </c>
      <c r="B12" s="34" t="s">
        <v>115</v>
      </c>
      <c r="C12" s="34" t="s">
        <v>82</v>
      </c>
      <c r="D12" s="54">
        <f t="shared" si="0"/>
        <v>-7.6923076923076983E-2</v>
      </c>
      <c r="E12" s="34" t="s">
        <v>116</v>
      </c>
      <c r="F12" s="34" t="s">
        <v>79</v>
      </c>
      <c r="G12" s="54">
        <f t="shared" si="1"/>
        <v>-8.8235294117646485E-3</v>
      </c>
      <c r="H12" s="34" t="s">
        <v>117</v>
      </c>
      <c r="I12" s="34" t="s">
        <v>118</v>
      </c>
      <c r="J12" s="54">
        <f t="shared" si="2"/>
        <v>0.66871165644171771</v>
      </c>
      <c r="K12" s="34" t="s">
        <v>119</v>
      </c>
      <c r="L12" s="35" t="s">
        <v>120</v>
      </c>
      <c r="M12" s="57">
        <f t="shared" si="3"/>
        <v>-0.21561675461741428</v>
      </c>
    </row>
    <row r="13" spans="1:13" ht="19.5" customHeight="1" x14ac:dyDescent="0.25">
      <c r="A13" s="37" t="s">
        <v>29</v>
      </c>
      <c r="B13" s="34" t="s">
        <v>121</v>
      </c>
      <c r="C13" s="34" t="s">
        <v>115</v>
      </c>
      <c r="D13" s="54">
        <f t="shared" si="0"/>
        <v>-2.7777777777777804E-2</v>
      </c>
      <c r="E13" s="34" t="s">
        <v>122</v>
      </c>
      <c r="F13" s="34" t="s">
        <v>123</v>
      </c>
      <c r="G13" s="54">
        <f t="shared" si="1"/>
        <v>-0.15890410958904111</v>
      </c>
      <c r="H13" s="34" t="s">
        <v>124</v>
      </c>
      <c r="I13" s="34" t="s">
        <v>125</v>
      </c>
      <c r="J13" s="54">
        <f t="shared" si="2"/>
        <v>-0.16452742123687283</v>
      </c>
      <c r="K13" s="34" t="s">
        <v>126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128</v>
      </c>
      <c r="C14" s="34" t="s">
        <v>129</v>
      </c>
      <c r="D14" s="54">
        <f t="shared" si="0"/>
        <v>-0.13913043478260864</v>
      </c>
      <c r="E14" s="34" t="s">
        <v>130</v>
      </c>
      <c r="F14" s="34" t="s">
        <v>131</v>
      </c>
      <c r="G14" s="54">
        <f t="shared" si="1"/>
        <v>-0.47036181678214012</v>
      </c>
      <c r="H14" s="34" t="s">
        <v>132</v>
      </c>
      <c r="I14" s="34" t="s">
        <v>133</v>
      </c>
      <c r="J14" s="54">
        <f t="shared" si="2"/>
        <v>2.7882712718114717E-2</v>
      </c>
      <c r="K14" s="34" t="s">
        <v>134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135</v>
      </c>
      <c r="C15" s="34" t="s">
        <v>136</v>
      </c>
      <c r="D15" s="54">
        <f t="shared" si="0"/>
        <v>-9.302325581395357E-2</v>
      </c>
      <c r="E15" s="34" t="s">
        <v>137</v>
      </c>
      <c r="F15" s="34" t="s">
        <v>138</v>
      </c>
      <c r="G15" s="54">
        <f t="shared" si="1"/>
        <v>-0.18914473684210531</v>
      </c>
      <c r="H15" s="34" t="s">
        <v>139</v>
      </c>
      <c r="I15" s="34" t="s">
        <v>140</v>
      </c>
      <c r="J15" s="54">
        <f t="shared" si="2"/>
        <v>-0.34887566137566128</v>
      </c>
      <c r="K15" s="34" t="s">
        <v>141</v>
      </c>
      <c r="L15" s="35" t="s">
        <v>142</v>
      </c>
      <c r="M15" s="57">
        <f t="shared" si="3"/>
        <v>-0.13664457517313275</v>
      </c>
    </row>
    <row r="16" spans="1:13" ht="19.5" customHeight="1" x14ac:dyDescent="0.25">
      <c r="A16" s="59" t="s">
        <v>32</v>
      </c>
      <c r="B16" s="34" t="s">
        <v>143</v>
      </c>
      <c r="C16" s="34" t="s">
        <v>144</v>
      </c>
      <c r="D16" s="54">
        <f t="shared" si="0"/>
        <v>-9.7087378640776777E-3</v>
      </c>
      <c r="E16" s="34" t="s">
        <v>145</v>
      </c>
      <c r="F16" s="34" t="s">
        <v>146</v>
      </c>
      <c r="G16" s="54">
        <f t="shared" si="1"/>
        <v>-0.36363636363636365</v>
      </c>
      <c r="H16" s="34" t="s">
        <v>147</v>
      </c>
      <c r="I16" s="34" t="s">
        <v>148</v>
      </c>
      <c r="J16" s="54">
        <f t="shared" si="2"/>
        <v>-0.22750809061488667</v>
      </c>
      <c r="K16" s="34" t="s">
        <v>149</v>
      </c>
      <c r="L16" s="35" t="s">
        <v>150</v>
      </c>
      <c r="M16" s="57">
        <f t="shared" si="3"/>
        <v>0.88937325217963492</v>
      </c>
    </row>
    <row r="17" spans="1:13" ht="19.5" customHeight="1" x14ac:dyDescent="0.25">
      <c r="A17" s="37" t="s">
        <v>33</v>
      </c>
      <c r="B17" s="34" t="s">
        <v>90</v>
      </c>
      <c r="C17" s="34" t="s">
        <v>151</v>
      </c>
      <c r="D17" s="54">
        <f t="shared" si="0"/>
        <v>-0.18055555555555558</v>
      </c>
      <c r="E17" s="34" t="s">
        <v>152</v>
      </c>
      <c r="F17" s="34" t="s">
        <v>123</v>
      </c>
      <c r="G17" s="54">
        <f t="shared" si="1"/>
        <v>-0.41369863013698627</v>
      </c>
      <c r="H17" s="34" t="s">
        <v>153</v>
      </c>
      <c r="I17" s="34" t="s">
        <v>154</v>
      </c>
      <c r="J17" s="54">
        <f t="shared" si="2"/>
        <v>-0.11386593204775024</v>
      </c>
      <c r="K17" s="34" t="s">
        <v>155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156</v>
      </c>
      <c r="C18" s="34" t="s">
        <v>157</v>
      </c>
      <c r="D18" s="54">
        <f t="shared" si="0"/>
        <v>-3.2142857142857091E-2</v>
      </c>
      <c r="E18" s="34" t="s">
        <v>319</v>
      </c>
      <c r="F18" s="34" t="s">
        <v>158</v>
      </c>
      <c r="G18" s="54">
        <f t="shared" si="1"/>
        <v>-0.23206278026905833</v>
      </c>
      <c r="H18" s="34" t="s">
        <v>159</v>
      </c>
      <c r="I18" s="34" t="s">
        <v>160</v>
      </c>
      <c r="J18" s="54">
        <f t="shared" si="2"/>
        <v>-0.27306507159688242</v>
      </c>
      <c r="K18" s="34" t="s">
        <v>161</v>
      </c>
      <c r="L18" s="35" t="s">
        <v>162</v>
      </c>
      <c r="M18" s="57">
        <f t="shared" si="3"/>
        <v>1.0356414361853794</v>
      </c>
    </row>
    <row r="19" spans="1:13" ht="18.75" customHeight="1" x14ac:dyDescent="0.25">
      <c r="A19" s="37" t="s">
        <v>35</v>
      </c>
      <c r="B19" s="34" t="s">
        <v>151</v>
      </c>
      <c r="C19" s="34" t="s">
        <v>163</v>
      </c>
      <c r="D19" s="54">
        <f t="shared" si="0"/>
        <v>-5.2631578947368467E-2</v>
      </c>
      <c r="E19" s="34" t="s">
        <v>164</v>
      </c>
      <c r="F19" s="34" t="s">
        <v>165</v>
      </c>
      <c r="G19" s="54">
        <f t="shared" si="1"/>
        <v>-0.16901408450704225</v>
      </c>
      <c r="H19" s="34" t="s">
        <v>166</v>
      </c>
      <c r="I19" s="34" t="s">
        <v>167</v>
      </c>
      <c r="J19" s="54">
        <f t="shared" si="2"/>
        <v>-0.49820788530465948</v>
      </c>
      <c r="K19" s="34" t="s">
        <v>168</v>
      </c>
      <c r="L19" s="35" t="s">
        <v>169</v>
      </c>
      <c r="M19" s="57">
        <f t="shared" si="3"/>
        <v>-0.78299776286353473</v>
      </c>
    </row>
    <row r="20" spans="1:13" ht="18.75" customHeight="1" x14ac:dyDescent="0.25">
      <c r="A20" s="59" t="s">
        <v>36</v>
      </c>
      <c r="B20" s="34" t="s">
        <v>88</v>
      </c>
      <c r="C20" s="34" t="s">
        <v>74</v>
      </c>
      <c r="D20" s="54">
        <f t="shared" si="0"/>
        <v>-8.3333333333333301E-2</v>
      </c>
      <c r="E20" s="34" t="s">
        <v>170</v>
      </c>
      <c r="F20" s="34" t="s">
        <v>171</v>
      </c>
      <c r="G20" s="54">
        <f t="shared" si="1"/>
        <v>-0.81006864988558347</v>
      </c>
      <c r="H20" s="34" t="s">
        <v>172</v>
      </c>
      <c r="I20" s="34" t="s">
        <v>173</v>
      </c>
      <c r="J20" s="54">
        <f t="shared" si="2"/>
        <v>-0.72754137115839246</v>
      </c>
      <c r="K20" s="34" t="s">
        <v>174</v>
      </c>
      <c r="L20" s="35" t="s">
        <v>175</v>
      </c>
      <c r="M20" s="57">
        <f t="shared" si="3"/>
        <v>-9.9738903394255937E-2</v>
      </c>
    </row>
    <row r="21" spans="1:13" ht="19.5" customHeight="1" x14ac:dyDescent="0.25">
      <c r="A21" s="37" t="s">
        <v>37</v>
      </c>
      <c r="B21" s="34" t="s">
        <v>176</v>
      </c>
      <c r="C21" s="34" t="s">
        <v>177</v>
      </c>
      <c r="D21" s="54">
        <f t="shared" si="0"/>
        <v>3.1250000000000028E-2</v>
      </c>
      <c r="E21" s="34" t="s">
        <v>178</v>
      </c>
      <c r="F21" s="34" t="s">
        <v>179</v>
      </c>
      <c r="G21" s="54">
        <f t="shared" si="1"/>
        <v>-0.21614583333333337</v>
      </c>
      <c r="H21" s="34" t="s">
        <v>180</v>
      </c>
      <c r="I21" s="34" t="s">
        <v>181</v>
      </c>
      <c r="J21" s="54">
        <f t="shared" si="2"/>
        <v>0.49942424740911345</v>
      </c>
      <c r="K21" s="34" t="s">
        <v>182</v>
      </c>
      <c r="L21" s="35" t="s">
        <v>183</v>
      </c>
      <c r="M21" s="57">
        <f t="shared" si="3"/>
        <v>4.5495135592423637E-2</v>
      </c>
    </row>
    <row r="22" spans="1:13" ht="18.75" customHeight="1" x14ac:dyDescent="0.25">
      <c r="A22" s="59" t="s">
        <v>38</v>
      </c>
      <c r="B22" s="34" t="s">
        <v>184</v>
      </c>
      <c r="C22" s="34" t="s">
        <v>184</v>
      </c>
      <c r="D22" s="54">
        <f t="shared" si="0"/>
        <v>0</v>
      </c>
      <c r="E22" s="34" t="s">
        <v>121</v>
      </c>
      <c r="F22" s="34" t="s">
        <v>185</v>
      </c>
      <c r="G22" s="54">
        <f t="shared" si="1"/>
        <v>9.3749999999999903E-2</v>
      </c>
      <c r="H22" s="34" t="s">
        <v>186</v>
      </c>
      <c r="I22" s="34" t="s">
        <v>187</v>
      </c>
      <c r="J22" s="54">
        <f t="shared" si="2"/>
        <v>-0.11650485436893203</v>
      </c>
      <c r="K22" s="34" t="s">
        <v>188</v>
      </c>
      <c r="L22" s="35" t="s">
        <v>189</v>
      </c>
      <c r="M22" s="57">
        <f t="shared" si="3"/>
        <v>-0.36554307116104862</v>
      </c>
    </row>
    <row r="23" spans="1:13" ht="18.75" customHeight="1" x14ac:dyDescent="0.25">
      <c r="A23" s="37" t="s">
        <v>39</v>
      </c>
      <c r="B23" s="34" t="s">
        <v>190</v>
      </c>
      <c r="C23" s="34" t="s">
        <v>191</v>
      </c>
      <c r="D23" s="54">
        <f t="shared" si="0"/>
        <v>-0.21739130434782614</v>
      </c>
      <c r="E23" s="34" t="s">
        <v>177</v>
      </c>
      <c r="F23" s="34" t="s">
        <v>192</v>
      </c>
      <c r="G23" s="54">
        <f t="shared" si="1"/>
        <v>-0.23200000000000004</v>
      </c>
      <c r="H23" s="34" t="s">
        <v>193</v>
      </c>
      <c r="I23" s="34" t="s">
        <v>194</v>
      </c>
      <c r="J23" s="54">
        <f t="shared" si="2"/>
        <v>3.4599156118143473E-2</v>
      </c>
      <c r="K23" s="34" t="s">
        <v>195</v>
      </c>
      <c r="L23" s="35" t="s">
        <v>127</v>
      </c>
      <c r="M23" s="57" t="e">
        <f t="shared" si="3"/>
        <v>#DIV/0!</v>
      </c>
    </row>
    <row r="24" spans="1:13" ht="18.75" customHeight="1" x14ac:dyDescent="0.25">
      <c r="A24" s="59" t="s">
        <v>40</v>
      </c>
      <c r="B24" s="34" t="s">
        <v>190</v>
      </c>
      <c r="C24" s="34" t="s">
        <v>196</v>
      </c>
      <c r="D24" s="54">
        <f t="shared" si="0"/>
        <v>-5.2631578947368467E-2</v>
      </c>
      <c r="E24" s="34" t="s">
        <v>197</v>
      </c>
      <c r="F24" s="34" t="s">
        <v>198</v>
      </c>
      <c r="G24" s="54">
        <f t="shared" si="1"/>
        <v>-0.73464912280701755</v>
      </c>
      <c r="H24" s="34" t="s">
        <v>199</v>
      </c>
      <c r="I24" s="34" t="s">
        <v>200</v>
      </c>
      <c r="J24" s="54">
        <f t="shared" si="2"/>
        <v>-1.6393442622950834E-2</v>
      </c>
      <c r="K24" s="34" t="s">
        <v>201</v>
      </c>
      <c r="L24" s="35" t="s">
        <v>202</v>
      </c>
      <c r="M24" s="57">
        <f t="shared" si="3"/>
        <v>0.12074600200444455</v>
      </c>
    </row>
    <row r="25" spans="1:13" ht="18.75" customHeight="1" x14ac:dyDescent="0.25">
      <c r="A25" s="37" t="s">
        <v>41</v>
      </c>
      <c r="B25" s="34" t="s">
        <v>59</v>
      </c>
      <c r="C25" s="34" t="s">
        <v>66</v>
      </c>
      <c r="D25" s="54">
        <f t="shared" si="0"/>
        <v>-0.14285714285714296</v>
      </c>
      <c r="E25" s="34" t="s">
        <v>185</v>
      </c>
      <c r="F25" s="34" t="s">
        <v>121</v>
      </c>
      <c r="G25" s="54">
        <f t="shared" si="1"/>
        <v>-8.5714285714285632E-2</v>
      </c>
      <c r="H25" s="34" t="s">
        <v>203</v>
      </c>
      <c r="I25" s="34" t="s">
        <v>204</v>
      </c>
      <c r="J25" s="54">
        <f t="shared" si="2"/>
        <v>9.1911764705882346E-2</v>
      </c>
      <c r="K25" s="34" t="s">
        <v>205</v>
      </c>
      <c r="L25" s="35" t="s">
        <v>206</v>
      </c>
      <c r="M25" s="57">
        <f t="shared" si="3"/>
        <v>-0.2418001525553013</v>
      </c>
    </row>
    <row r="26" spans="1:13" ht="18.75" customHeight="1" x14ac:dyDescent="0.25">
      <c r="A26" s="59" t="s">
        <v>42</v>
      </c>
      <c r="B26" s="34" t="s">
        <v>207</v>
      </c>
      <c r="C26" s="34" t="s">
        <v>207</v>
      </c>
      <c r="D26" s="54">
        <f t="shared" si="0"/>
        <v>0</v>
      </c>
      <c r="E26" s="34" t="s">
        <v>196</v>
      </c>
      <c r="F26" s="34" t="s">
        <v>101</v>
      </c>
      <c r="G26" s="54">
        <f t="shared" si="1"/>
        <v>-0.13636363636363635</v>
      </c>
      <c r="H26" s="34" t="s">
        <v>208</v>
      </c>
      <c r="I26" s="34" t="s">
        <v>209</v>
      </c>
      <c r="J26" s="54">
        <f t="shared" si="2"/>
        <v>-0.13461538461538464</v>
      </c>
      <c r="K26" s="34" t="s">
        <v>210</v>
      </c>
      <c r="L26" s="35" t="s">
        <v>211</v>
      </c>
      <c r="M26" s="57">
        <f t="shared" si="3"/>
        <v>-0.5968342644320298</v>
      </c>
    </row>
    <row r="27" spans="1:13" ht="18.75" customHeight="1" x14ac:dyDescent="0.25">
      <c r="A27" s="37" t="s">
        <v>43</v>
      </c>
      <c r="B27" s="34" t="s">
        <v>212</v>
      </c>
      <c r="C27" s="34" t="s">
        <v>207</v>
      </c>
      <c r="D27" s="54">
        <f t="shared" si="0"/>
        <v>0.49999999999999989</v>
      </c>
      <c r="E27" s="34" t="s">
        <v>190</v>
      </c>
      <c r="F27" s="34" t="s">
        <v>196</v>
      </c>
      <c r="G27" s="54">
        <f t="shared" si="1"/>
        <v>-5.2631578947368467E-2</v>
      </c>
      <c r="H27" s="34" t="s">
        <v>128</v>
      </c>
      <c r="I27" s="34" t="s">
        <v>213</v>
      </c>
      <c r="J27" s="54">
        <f t="shared" si="2"/>
        <v>-0.48167539267015708</v>
      </c>
      <c r="K27" s="34" t="s">
        <v>214</v>
      </c>
      <c r="L27" s="35" t="s">
        <v>215</v>
      </c>
      <c r="M27" s="57">
        <f t="shared" si="3"/>
        <v>0.52896725440806047</v>
      </c>
    </row>
    <row r="28" spans="1:13" ht="18.75" customHeight="1" x14ac:dyDescent="0.25">
      <c r="A28" s="59" t="s">
        <v>44</v>
      </c>
      <c r="B28" s="34" t="s">
        <v>58</v>
      </c>
      <c r="C28" s="34" t="s">
        <v>58</v>
      </c>
      <c r="D28" s="54">
        <f t="shared" si="0"/>
        <v>0</v>
      </c>
      <c r="E28" s="34" t="s">
        <v>216</v>
      </c>
      <c r="F28" s="34" t="s">
        <v>108</v>
      </c>
      <c r="G28" s="54">
        <f t="shared" si="1"/>
        <v>-0.14285714285714296</v>
      </c>
      <c r="H28" s="34" t="s">
        <v>217</v>
      </c>
      <c r="I28" s="34" t="s">
        <v>218</v>
      </c>
      <c r="J28" s="54">
        <f t="shared" si="2"/>
        <v>-7.563025210084022E-2</v>
      </c>
      <c r="K28" s="34" t="s">
        <v>219</v>
      </c>
      <c r="L28" s="35" t="s">
        <v>220</v>
      </c>
      <c r="M28" s="57">
        <f t="shared" si="3"/>
        <v>-0.54152249134948105</v>
      </c>
    </row>
    <row r="29" spans="1:13" x14ac:dyDescent="0.25">
      <c r="A29" s="37" t="s">
        <v>45</v>
      </c>
      <c r="B29" s="34" t="s">
        <v>221</v>
      </c>
      <c r="C29" s="34" t="s">
        <v>222</v>
      </c>
      <c r="D29" s="54">
        <f t="shared" si="0"/>
        <v>-0.17663421418637001</v>
      </c>
      <c r="E29" s="34" t="s">
        <v>223</v>
      </c>
      <c r="F29" s="34" t="s">
        <v>224</v>
      </c>
      <c r="G29" s="54">
        <f t="shared" si="1"/>
        <v>-0.24206672091130998</v>
      </c>
      <c r="H29" s="34" t="s">
        <v>225</v>
      </c>
      <c r="I29" s="34" t="s">
        <v>226</v>
      </c>
      <c r="J29" s="54">
        <f t="shared" si="2"/>
        <v>-3.5396137169885655E-2</v>
      </c>
      <c r="K29" s="34" t="s">
        <v>227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228</v>
      </c>
      <c r="C30" s="63" t="s">
        <v>121</v>
      </c>
      <c r="D30" s="64"/>
      <c r="E30" s="63" t="s">
        <v>229</v>
      </c>
      <c r="F30" s="63" t="s">
        <v>63</v>
      </c>
      <c r="G30" s="64"/>
      <c r="H30" s="63" t="s">
        <v>230</v>
      </c>
      <c r="I30" s="63" t="s">
        <v>231</v>
      </c>
      <c r="J30" s="64"/>
      <c r="K30" s="63" t="s">
        <v>232</v>
      </c>
      <c r="L30" s="63" t="s">
        <v>233</v>
      </c>
      <c r="M30" s="65"/>
    </row>
    <row r="31" spans="1:13" x14ac:dyDescent="0.25">
      <c r="A31" s="62" t="s">
        <v>47</v>
      </c>
      <c r="B31" s="63" t="s">
        <v>234</v>
      </c>
      <c r="C31" s="63" t="s">
        <v>235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236</v>
      </c>
      <c r="L31" s="63" t="s">
        <v>237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67</v>
      </c>
      <c r="C4" s="34" t="s">
        <v>74</v>
      </c>
      <c r="D4" s="54">
        <f t="shared" ref="D4:D29" si="0">IF(OR(B4="", B4=0, C4="", C4=0), "", (B4-C4)/C4)</f>
        <v>-0.33333333333333331</v>
      </c>
      <c r="E4" s="34" t="s">
        <v>1226</v>
      </c>
      <c r="F4" s="34" t="s">
        <v>399</v>
      </c>
      <c r="G4" s="54">
        <f t="shared" ref="G4:G29" si="1">IF(OR(E4="", E4=0, F4="", F4=0), "", (E4-F4)/F4)</f>
        <v>-0.203125</v>
      </c>
      <c r="H4" s="34" t="s">
        <v>406</v>
      </c>
      <c r="I4" s="34" t="s">
        <v>968</v>
      </c>
      <c r="J4" s="54">
        <f t="shared" ref="J4:J29" si="2">IF(OR(H4="", H4=0, I4="", I4=0), "", (H4-I4)/I4)</f>
        <v>3.7463976945244927E-2</v>
      </c>
      <c r="K4" s="34" t="s">
        <v>1968</v>
      </c>
      <c r="L4" s="35" t="s">
        <v>1167</v>
      </c>
      <c r="M4" s="57">
        <f t="shared" ref="M4:M29" si="3">IF(OR(K4="", K4=0, L4="", L4=0), "", (K4-L4)/L4)</f>
        <v>-0.51769911504424782</v>
      </c>
    </row>
    <row r="5" spans="1:13" ht="19.5" customHeight="1" x14ac:dyDescent="0.25">
      <c r="A5" s="37" t="s">
        <v>21</v>
      </c>
      <c r="B5" s="34" t="s">
        <v>184</v>
      </c>
      <c r="C5" s="34" t="s">
        <v>557</v>
      </c>
      <c r="D5" s="54">
        <f t="shared" si="0"/>
        <v>-0.10000000000000009</v>
      </c>
      <c r="E5" s="34" t="s">
        <v>744</v>
      </c>
      <c r="F5" s="34" t="s">
        <v>563</v>
      </c>
      <c r="G5" s="54">
        <f t="shared" si="1"/>
        <v>-0.12345679012345689</v>
      </c>
      <c r="H5" s="34" t="s">
        <v>2757</v>
      </c>
      <c r="I5" s="34" t="s">
        <v>1081</v>
      </c>
      <c r="J5" s="54">
        <f t="shared" si="2"/>
        <v>2.9069767441860361E-2</v>
      </c>
      <c r="K5" s="34" t="s">
        <v>819</v>
      </c>
      <c r="L5" s="35" t="s">
        <v>2758</v>
      </c>
      <c r="M5" s="57">
        <f t="shared" si="3"/>
        <v>-0.13144091329836466</v>
      </c>
    </row>
    <row r="6" spans="1:13" ht="19.5" customHeight="1" x14ac:dyDescent="0.25">
      <c r="A6" s="59" t="s">
        <v>22</v>
      </c>
      <c r="B6" s="34" t="s">
        <v>88</v>
      </c>
      <c r="C6" s="34" t="s">
        <v>815</v>
      </c>
      <c r="D6" s="54">
        <f t="shared" si="0"/>
        <v>-0.3125</v>
      </c>
      <c r="E6" s="34" t="s">
        <v>325</v>
      </c>
      <c r="F6" s="34" t="s">
        <v>559</v>
      </c>
      <c r="G6" s="54">
        <f t="shared" si="1"/>
        <v>-5.1948051948051993E-2</v>
      </c>
      <c r="H6" s="34" t="s">
        <v>580</v>
      </c>
      <c r="I6" s="34" t="s">
        <v>1805</v>
      </c>
      <c r="J6" s="54">
        <f t="shared" si="2"/>
        <v>-0.16525423728813557</v>
      </c>
      <c r="K6" s="34" t="s">
        <v>2759</v>
      </c>
      <c r="L6" s="35" t="s">
        <v>124</v>
      </c>
      <c r="M6" s="57">
        <f t="shared" si="3"/>
        <v>-0.26210428305400374</v>
      </c>
    </row>
    <row r="7" spans="1:13" ht="19.5" customHeight="1" x14ac:dyDescent="0.25">
      <c r="A7" s="37" t="s">
        <v>23</v>
      </c>
      <c r="B7" s="34" t="s">
        <v>67</v>
      </c>
      <c r="C7" s="34" t="s">
        <v>557</v>
      </c>
      <c r="D7" s="54">
        <f t="shared" si="0"/>
        <v>-0.20000000000000004</v>
      </c>
      <c r="E7" s="34" t="s">
        <v>68</v>
      </c>
      <c r="F7" s="34" t="s">
        <v>558</v>
      </c>
      <c r="G7" s="54">
        <f t="shared" si="1"/>
        <v>-0.17391304347826086</v>
      </c>
      <c r="H7" s="34" t="s">
        <v>1467</v>
      </c>
      <c r="I7" s="34" t="s">
        <v>651</v>
      </c>
      <c r="J7" s="54">
        <f t="shared" si="2"/>
        <v>0.12691466083150985</v>
      </c>
      <c r="K7" s="34" t="s">
        <v>2195</v>
      </c>
      <c r="L7" s="35" t="s">
        <v>2409</v>
      </c>
      <c r="M7" s="57">
        <f t="shared" si="3"/>
        <v>-0.33516861665519609</v>
      </c>
    </row>
    <row r="8" spans="1:13" ht="19.5" customHeight="1" x14ac:dyDescent="0.25">
      <c r="A8" s="59" t="s">
        <v>24</v>
      </c>
      <c r="B8" s="34" t="s">
        <v>196</v>
      </c>
      <c r="C8" s="34" t="s">
        <v>196</v>
      </c>
      <c r="D8" s="54">
        <f t="shared" si="0"/>
        <v>0</v>
      </c>
      <c r="E8" s="34" t="s">
        <v>924</v>
      </c>
      <c r="F8" s="34" t="s">
        <v>269</v>
      </c>
      <c r="G8" s="54">
        <f t="shared" si="1"/>
        <v>-0.16071428571428584</v>
      </c>
      <c r="H8" s="34" t="s">
        <v>1608</v>
      </c>
      <c r="I8" s="34" t="s">
        <v>1195</v>
      </c>
      <c r="J8" s="54">
        <f t="shared" si="2"/>
        <v>-0.51482213438735169</v>
      </c>
      <c r="K8" s="34" t="s">
        <v>2760</v>
      </c>
      <c r="L8" s="35" t="s">
        <v>2761</v>
      </c>
      <c r="M8" s="57">
        <f t="shared" si="3"/>
        <v>-0.2397037037037037</v>
      </c>
    </row>
    <row r="9" spans="1:13" ht="19.5" customHeight="1" x14ac:dyDescent="0.25">
      <c r="A9" s="37" t="s">
        <v>25</v>
      </c>
      <c r="B9" s="34" t="s">
        <v>404</v>
      </c>
      <c r="C9" s="34" t="s">
        <v>196</v>
      </c>
      <c r="D9" s="54">
        <f t="shared" si="0"/>
        <v>-0.10526315789473679</v>
      </c>
      <c r="E9" s="34" t="s">
        <v>129</v>
      </c>
      <c r="F9" s="34" t="s">
        <v>1041</v>
      </c>
      <c r="G9" s="54">
        <f t="shared" si="1"/>
        <v>-0.31137724550898205</v>
      </c>
      <c r="H9" s="34" t="s">
        <v>2762</v>
      </c>
      <c r="I9" s="34" t="s">
        <v>2763</v>
      </c>
      <c r="J9" s="54">
        <f t="shared" si="2"/>
        <v>-0.48334833483348333</v>
      </c>
      <c r="K9" s="34" t="s">
        <v>2409</v>
      </c>
      <c r="L9" s="35" t="s">
        <v>2764</v>
      </c>
      <c r="M9" s="57">
        <f t="shared" si="3"/>
        <v>-0.52172481895984202</v>
      </c>
    </row>
    <row r="10" spans="1:13" ht="19.5" customHeight="1" x14ac:dyDescent="0.25">
      <c r="A10" s="59" t="s">
        <v>26</v>
      </c>
      <c r="B10" s="34" t="s">
        <v>422</v>
      </c>
      <c r="C10" s="34" t="s">
        <v>109</v>
      </c>
      <c r="D10" s="54">
        <f t="shared" si="0"/>
        <v>-0.13333333333333328</v>
      </c>
      <c r="E10" s="34" t="s">
        <v>698</v>
      </c>
      <c r="F10" s="34" t="s">
        <v>1229</v>
      </c>
      <c r="G10" s="54">
        <f t="shared" si="1"/>
        <v>-7.8651685393258494E-2</v>
      </c>
      <c r="H10" s="34" t="s">
        <v>2765</v>
      </c>
      <c r="I10" s="34" t="s">
        <v>2766</v>
      </c>
      <c r="J10" s="54">
        <f t="shared" si="2"/>
        <v>-0.46808510638297873</v>
      </c>
      <c r="K10" s="34" t="s">
        <v>2767</v>
      </c>
      <c r="L10" s="35" t="s">
        <v>2768</v>
      </c>
      <c r="M10" s="57">
        <f t="shared" si="3"/>
        <v>-0.55073633245914866</v>
      </c>
    </row>
    <row r="11" spans="1:13" ht="19.5" customHeight="1" x14ac:dyDescent="0.25">
      <c r="A11" s="37" t="s">
        <v>27</v>
      </c>
      <c r="B11" s="34" t="s">
        <v>349</v>
      </c>
      <c r="C11" s="34" t="s">
        <v>60</v>
      </c>
      <c r="D11" s="54">
        <f t="shared" si="0"/>
        <v>-0.22222222222222229</v>
      </c>
      <c r="E11" s="34" t="s">
        <v>1104</v>
      </c>
      <c r="F11" s="34" t="s">
        <v>276</v>
      </c>
      <c r="G11" s="54">
        <f t="shared" si="1"/>
        <v>-0.13157894736842102</v>
      </c>
      <c r="H11" s="34" t="s">
        <v>2769</v>
      </c>
      <c r="I11" s="34" t="s">
        <v>1576</v>
      </c>
      <c r="J11" s="54">
        <f t="shared" si="2"/>
        <v>-9.2238470191226121E-2</v>
      </c>
      <c r="K11" s="34" t="s">
        <v>2770</v>
      </c>
      <c r="L11" s="35" t="s">
        <v>2771</v>
      </c>
      <c r="M11" s="57">
        <f t="shared" si="3"/>
        <v>-0.63287250384024574</v>
      </c>
    </row>
    <row r="12" spans="1:13" ht="19.5" customHeight="1" x14ac:dyDescent="0.25">
      <c r="A12" s="59" t="s">
        <v>28</v>
      </c>
      <c r="B12" s="34" t="s">
        <v>559</v>
      </c>
      <c r="C12" s="34" t="s">
        <v>332</v>
      </c>
      <c r="D12" s="54">
        <f t="shared" si="0"/>
        <v>-8.3333333333333273E-2</v>
      </c>
      <c r="E12" s="34" t="s">
        <v>1951</v>
      </c>
      <c r="F12" s="34" t="s">
        <v>2772</v>
      </c>
      <c r="G12" s="54">
        <f t="shared" si="1"/>
        <v>-0.13742071881606771</v>
      </c>
      <c r="H12" s="34" t="s">
        <v>2773</v>
      </c>
      <c r="I12" s="34" t="s">
        <v>2774</v>
      </c>
      <c r="J12" s="54">
        <f t="shared" si="2"/>
        <v>0.18822647169103859</v>
      </c>
      <c r="K12" s="34" t="s">
        <v>2775</v>
      </c>
      <c r="L12" s="35" t="s">
        <v>2776</v>
      </c>
      <c r="M12" s="57">
        <f t="shared" si="3"/>
        <v>-0.31985027771069785</v>
      </c>
    </row>
    <row r="13" spans="1:13" ht="19.5" customHeight="1" x14ac:dyDescent="0.25">
      <c r="A13" s="37" t="s">
        <v>29</v>
      </c>
      <c r="B13" s="34" t="s">
        <v>531</v>
      </c>
      <c r="C13" s="34" t="s">
        <v>1226</v>
      </c>
      <c r="D13" s="54">
        <f t="shared" si="0"/>
        <v>-9.8039215686274481E-2</v>
      </c>
      <c r="E13" s="34" t="s">
        <v>243</v>
      </c>
      <c r="F13" s="34" t="s">
        <v>1537</v>
      </c>
      <c r="G13" s="54">
        <f t="shared" si="1"/>
        <v>-0.33928571428571419</v>
      </c>
      <c r="H13" s="34" t="s">
        <v>2773</v>
      </c>
      <c r="I13" s="34" t="s">
        <v>2777</v>
      </c>
      <c r="J13" s="54">
        <f t="shared" si="2"/>
        <v>-0.14766003227541685</v>
      </c>
      <c r="K13" s="34" t="s">
        <v>2778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91</v>
      </c>
      <c r="C14" s="34" t="s">
        <v>1901</v>
      </c>
      <c r="D14" s="54">
        <f t="shared" si="0"/>
        <v>-0.1049723756906077</v>
      </c>
      <c r="E14" s="34" t="s">
        <v>2119</v>
      </c>
      <c r="F14" s="34" t="s">
        <v>2344</v>
      </c>
      <c r="G14" s="54">
        <f t="shared" si="1"/>
        <v>-0.10220673635307771</v>
      </c>
      <c r="H14" s="34" t="s">
        <v>2779</v>
      </c>
      <c r="I14" s="34" t="s">
        <v>2780</v>
      </c>
      <c r="J14" s="54">
        <f t="shared" si="2"/>
        <v>-0.14303589068159367</v>
      </c>
      <c r="K14" s="34" t="s">
        <v>2781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2060</v>
      </c>
      <c r="C15" s="34" t="s">
        <v>763</v>
      </c>
      <c r="D15" s="54">
        <f t="shared" si="0"/>
        <v>-0.25603864734299508</v>
      </c>
      <c r="E15" s="34" t="s">
        <v>2782</v>
      </c>
      <c r="F15" s="34" t="s">
        <v>1908</v>
      </c>
      <c r="G15" s="54">
        <f t="shared" si="1"/>
        <v>-0.13495934959349593</v>
      </c>
      <c r="H15" s="34" t="s">
        <v>2783</v>
      </c>
      <c r="I15" s="34" t="s">
        <v>2784</v>
      </c>
      <c r="J15" s="54">
        <f t="shared" si="2"/>
        <v>-0.45727426773178403</v>
      </c>
      <c r="K15" s="34" t="s">
        <v>2785</v>
      </c>
      <c r="L15" s="35" t="s">
        <v>2786</v>
      </c>
      <c r="M15" s="57">
        <f t="shared" si="3"/>
        <v>-0.29838621742449023</v>
      </c>
    </row>
    <row r="16" spans="1:13" ht="19.5" customHeight="1" x14ac:dyDescent="0.25">
      <c r="A16" s="59" t="s">
        <v>32</v>
      </c>
      <c r="B16" s="34" t="s">
        <v>2483</v>
      </c>
      <c r="C16" s="34" t="s">
        <v>1424</v>
      </c>
      <c r="D16" s="54">
        <f t="shared" si="0"/>
        <v>-7.8313253012048126E-2</v>
      </c>
      <c r="E16" s="34" t="s">
        <v>2484</v>
      </c>
      <c r="F16" s="34" t="s">
        <v>2787</v>
      </c>
      <c r="G16" s="54">
        <f t="shared" si="1"/>
        <v>-0.28094059405940597</v>
      </c>
      <c r="H16" s="34" t="s">
        <v>1396</v>
      </c>
      <c r="I16" s="34" t="s">
        <v>2788</v>
      </c>
      <c r="J16" s="54">
        <f t="shared" si="2"/>
        <v>-0.30759429153924567</v>
      </c>
      <c r="K16" s="34" t="s">
        <v>2789</v>
      </c>
      <c r="L16" s="35" t="s">
        <v>2790</v>
      </c>
      <c r="M16" s="57">
        <f t="shared" si="3"/>
        <v>0.57509333975671439</v>
      </c>
    </row>
    <row r="17" spans="1:13" ht="19.5" customHeight="1" x14ac:dyDescent="0.25">
      <c r="A17" s="37" t="s">
        <v>33</v>
      </c>
      <c r="B17" s="34" t="s">
        <v>332</v>
      </c>
      <c r="C17" s="34" t="s">
        <v>650</v>
      </c>
      <c r="D17" s="54">
        <f t="shared" si="0"/>
        <v>-0.16831683168316836</v>
      </c>
      <c r="E17" s="34" t="s">
        <v>734</v>
      </c>
      <c r="F17" s="34" t="s">
        <v>2791</v>
      </c>
      <c r="G17" s="54">
        <f t="shared" si="1"/>
        <v>-0.3702579666160849</v>
      </c>
      <c r="H17" s="34" t="s">
        <v>1150</v>
      </c>
      <c r="I17" s="34" t="s">
        <v>2792</v>
      </c>
      <c r="J17" s="54">
        <f t="shared" si="2"/>
        <v>-0.23899159663865543</v>
      </c>
      <c r="K17" s="34" t="s">
        <v>2793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579</v>
      </c>
      <c r="C18" s="34" t="s">
        <v>2384</v>
      </c>
      <c r="D18" s="54">
        <f t="shared" si="0"/>
        <v>-0.20712694877505569</v>
      </c>
      <c r="E18" s="34" t="s">
        <v>1955</v>
      </c>
      <c r="F18" s="34" t="s">
        <v>2794</v>
      </c>
      <c r="G18" s="54">
        <f t="shared" si="1"/>
        <v>-0.17492260061919498</v>
      </c>
      <c r="H18" s="34" t="s">
        <v>2795</v>
      </c>
      <c r="I18" s="34" t="s">
        <v>2796</v>
      </c>
      <c r="J18" s="54">
        <f t="shared" si="2"/>
        <v>-0.27975914775358962</v>
      </c>
      <c r="K18" s="34" t="s">
        <v>2797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247</v>
      </c>
      <c r="C19" s="34" t="s">
        <v>688</v>
      </c>
      <c r="D19" s="54">
        <f t="shared" si="0"/>
        <v>-0.24390243902439021</v>
      </c>
      <c r="E19" s="34" t="s">
        <v>239</v>
      </c>
      <c r="F19" s="34" t="s">
        <v>651</v>
      </c>
      <c r="G19" s="54">
        <f t="shared" si="1"/>
        <v>-0.32385120350109414</v>
      </c>
      <c r="H19" s="34" t="s">
        <v>2798</v>
      </c>
      <c r="I19" s="34" t="s">
        <v>2774</v>
      </c>
      <c r="J19" s="54">
        <f t="shared" si="2"/>
        <v>-0.39595050618672673</v>
      </c>
      <c r="K19" s="34" t="s">
        <v>2799</v>
      </c>
      <c r="L19" s="35" t="s">
        <v>2800</v>
      </c>
      <c r="M19" s="57">
        <f t="shared" si="3"/>
        <v>-0.74143662378956487</v>
      </c>
    </row>
    <row r="20" spans="1:13" ht="18.75" customHeight="1" x14ac:dyDescent="0.25">
      <c r="A20" s="59" t="s">
        <v>36</v>
      </c>
      <c r="B20" s="34" t="s">
        <v>190</v>
      </c>
      <c r="C20" s="34" t="s">
        <v>191</v>
      </c>
      <c r="D20" s="54">
        <f t="shared" si="0"/>
        <v>-0.21739130434782614</v>
      </c>
      <c r="E20" s="34" t="s">
        <v>726</v>
      </c>
      <c r="F20" s="34" t="s">
        <v>271</v>
      </c>
      <c r="G20" s="54">
        <f t="shared" si="1"/>
        <v>-0.83417935702199653</v>
      </c>
      <c r="H20" s="34" t="s">
        <v>2801</v>
      </c>
      <c r="I20" s="34" t="s">
        <v>1260</v>
      </c>
      <c r="J20" s="54">
        <f t="shared" si="2"/>
        <v>-9.1492776886035354E-2</v>
      </c>
      <c r="K20" s="34" t="s">
        <v>2802</v>
      </c>
      <c r="L20" s="35" t="s">
        <v>2803</v>
      </c>
      <c r="M20" s="57">
        <f t="shared" si="3"/>
        <v>-0.24942645934233998</v>
      </c>
    </row>
    <row r="21" spans="1:13" ht="19.5" customHeight="1" x14ac:dyDescent="0.25">
      <c r="A21" s="37" t="s">
        <v>37</v>
      </c>
      <c r="B21" s="34" t="s">
        <v>1781</v>
      </c>
      <c r="C21" s="34" t="s">
        <v>283</v>
      </c>
      <c r="D21" s="54">
        <f t="shared" si="0"/>
        <v>-0.19767441860465121</v>
      </c>
      <c r="E21" s="34" t="s">
        <v>2804</v>
      </c>
      <c r="F21" s="34" t="s">
        <v>65</v>
      </c>
      <c r="G21" s="54">
        <f t="shared" si="1"/>
        <v>8.5340674466620803E-2</v>
      </c>
      <c r="H21" s="34" t="s">
        <v>2805</v>
      </c>
      <c r="I21" s="34" t="s">
        <v>2806</v>
      </c>
      <c r="J21" s="54">
        <f t="shared" si="2"/>
        <v>0.16051660516605162</v>
      </c>
      <c r="K21" s="34" t="s">
        <v>2807</v>
      </c>
      <c r="L21" s="35" t="s">
        <v>2808</v>
      </c>
      <c r="M21" s="57">
        <f t="shared" si="3"/>
        <v>-9.0880935994494233E-2</v>
      </c>
    </row>
    <row r="22" spans="1:13" ht="18.75" customHeight="1" x14ac:dyDescent="0.25">
      <c r="A22" s="59" t="s">
        <v>38</v>
      </c>
      <c r="B22" s="34" t="s">
        <v>67</v>
      </c>
      <c r="C22" s="34" t="s">
        <v>557</v>
      </c>
      <c r="D22" s="54">
        <f t="shared" si="0"/>
        <v>-0.20000000000000004</v>
      </c>
      <c r="E22" s="34" t="s">
        <v>82</v>
      </c>
      <c r="F22" s="34" t="s">
        <v>69</v>
      </c>
      <c r="G22" s="54">
        <f t="shared" si="1"/>
        <v>-0.29090909090909095</v>
      </c>
      <c r="H22" s="34" t="s">
        <v>1844</v>
      </c>
      <c r="I22" s="34" t="s">
        <v>70</v>
      </c>
      <c r="J22" s="54">
        <f t="shared" si="2"/>
        <v>-0.48209366391184577</v>
      </c>
      <c r="K22" s="34" t="s">
        <v>1206</v>
      </c>
      <c r="L22" s="35" t="s">
        <v>2809</v>
      </c>
      <c r="M22" s="57">
        <f t="shared" si="3"/>
        <v>-0.97787961272094537</v>
      </c>
    </row>
    <row r="23" spans="1:13" ht="18.75" customHeight="1" x14ac:dyDescent="0.25">
      <c r="A23" s="37" t="s">
        <v>39</v>
      </c>
      <c r="B23" s="34" t="s">
        <v>422</v>
      </c>
      <c r="C23" s="34" t="s">
        <v>363</v>
      </c>
      <c r="D23" s="54">
        <f t="shared" si="0"/>
        <v>-0.21212121212121213</v>
      </c>
      <c r="E23" s="34" t="s">
        <v>411</v>
      </c>
      <c r="F23" s="34" t="s">
        <v>410</v>
      </c>
      <c r="G23" s="54">
        <f t="shared" si="1"/>
        <v>-2.7855153203342024E-3</v>
      </c>
      <c r="H23" s="34" t="s">
        <v>2607</v>
      </c>
      <c r="I23" s="34" t="s">
        <v>2810</v>
      </c>
      <c r="J23" s="54">
        <f t="shared" si="2"/>
        <v>-0.40949400104329686</v>
      </c>
      <c r="K23" s="34" t="s">
        <v>2811</v>
      </c>
      <c r="L23" s="35" t="s">
        <v>2812</v>
      </c>
      <c r="M23" s="57">
        <f t="shared" si="3"/>
        <v>1.4244419463626141</v>
      </c>
    </row>
    <row r="24" spans="1:13" ht="18.75" customHeight="1" x14ac:dyDescent="0.25">
      <c r="A24" s="59" t="s">
        <v>40</v>
      </c>
      <c r="B24" s="34" t="s">
        <v>109</v>
      </c>
      <c r="C24" s="34" t="s">
        <v>275</v>
      </c>
      <c r="D24" s="54">
        <f t="shared" si="0"/>
        <v>-3.2258064516129059E-2</v>
      </c>
      <c r="E24" s="34" t="s">
        <v>1697</v>
      </c>
      <c r="F24" s="34" t="s">
        <v>1260</v>
      </c>
      <c r="G24" s="54">
        <f t="shared" si="1"/>
        <v>-0.7752808988764045</v>
      </c>
      <c r="H24" s="34" t="s">
        <v>929</v>
      </c>
      <c r="I24" s="34" t="s">
        <v>2813</v>
      </c>
      <c r="J24" s="54">
        <f t="shared" si="2"/>
        <v>-0.18004501125281322</v>
      </c>
      <c r="K24" s="34" t="s">
        <v>2814</v>
      </c>
      <c r="L24" s="35" t="s">
        <v>2815</v>
      </c>
      <c r="M24" s="57">
        <f t="shared" si="3"/>
        <v>-6.5660594072041556E-2</v>
      </c>
    </row>
    <row r="25" spans="1:13" ht="18.75" customHeight="1" x14ac:dyDescent="0.25">
      <c r="A25" s="37" t="s">
        <v>41</v>
      </c>
      <c r="B25" s="34" t="s">
        <v>67</v>
      </c>
      <c r="C25" s="34" t="s">
        <v>557</v>
      </c>
      <c r="D25" s="54">
        <f t="shared" si="0"/>
        <v>-0.20000000000000004</v>
      </c>
      <c r="E25" s="34" t="s">
        <v>69</v>
      </c>
      <c r="F25" s="34" t="s">
        <v>247</v>
      </c>
      <c r="G25" s="54">
        <f t="shared" si="1"/>
        <v>-0.11290322580645154</v>
      </c>
      <c r="H25" s="34" t="s">
        <v>1227</v>
      </c>
      <c r="I25" s="34" t="s">
        <v>2801</v>
      </c>
      <c r="J25" s="54">
        <f t="shared" si="2"/>
        <v>-0.31448763250883394</v>
      </c>
      <c r="K25" s="34" t="s">
        <v>944</v>
      </c>
      <c r="L25" s="35" t="s">
        <v>705</v>
      </c>
      <c r="M25" s="57">
        <f t="shared" si="3"/>
        <v>-0.18106769400110076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191</v>
      </c>
      <c r="F26" s="34" t="s">
        <v>101</v>
      </c>
      <c r="G26" s="54">
        <f t="shared" si="1"/>
        <v>4.5454545454545497E-2</v>
      </c>
      <c r="H26" s="34" t="s">
        <v>445</v>
      </c>
      <c r="I26" s="34" t="s">
        <v>371</v>
      </c>
      <c r="J26" s="54">
        <f t="shared" si="2"/>
        <v>-0.41584158415841588</v>
      </c>
      <c r="K26" s="34" t="s">
        <v>2816</v>
      </c>
      <c r="L26" s="35" t="s">
        <v>2817</v>
      </c>
      <c r="M26" s="57">
        <f t="shared" si="3"/>
        <v>-0.55414438502673802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216</v>
      </c>
      <c r="F27" s="34" t="s">
        <v>216</v>
      </c>
      <c r="G27" s="54">
        <f t="shared" si="1"/>
        <v>0</v>
      </c>
      <c r="H27" s="34" t="s">
        <v>1336</v>
      </c>
      <c r="I27" s="34" t="s">
        <v>1732</v>
      </c>
      <c r="J27" s="54">
        <f t="shared" si="2"/>
        <v>-0.5</v>
      </c>
      <c r="K27" s="34" t="s">
        <v>2818</v>
      </c>
      <c r="L27" s="35" t="s">
        <v>2513</v>
      </c>
      <c r="M27" s="57">
        <f t="shared" si="3"/>
        <v>-9.07967881408277E-2</v>
      </c>
    </row>
    <row r="28" spans="1:13" ht="18.75" customHeight="1" x14ac:dyDescent="0.25">
      <c r="A28" s="59" t="s">
        <v>44</v>
      </c>
      <c r="B28" s="34" t="s">
        <v>374</v>
      </c>
      <c r="C28" s="34" t="s">
        <v>66</v>
      </c>
      <c r="D28" s="54">
        <f t="shared" si="0"/>
        <v>-0.28571428571428575</v>
      </c>
      <c r="E28" s="34" t="s">
        <v>228</v>
      </c>
      <c r="F28" s="34" t="s">
        <v>228</v>
      </c>
      <c r="G28" s="54">
        <f t="shared" si="1"/>
        <v>0</v>
      </c>
      <c r="H28" s="34" t="s">
        <v>572</v>
      </c>
      <c r="I28" s="34" t="s">
        <v>176</v>
      </c>
      <c r="J28" s="54">
        <f t="shared" si="2"/>
        <v>-0.19696969696969693</v>
      </c>
      <c r="K28" s="34" t="s">
        <v>2460</v>
      </c>
      <c r="L28" s="35" t="s">
        <v>2513</v>
      </c>
      <c r="M28" s="57">
        <f t="shared" si="3"/>
        <v>-6.7325509573811088E-2</v>
      </c>
    </row>
    <row r="29" spans="1:13" x14ac:dyDescent="0.25">
      <c r="A29" s="37" t="s">
        <v>45</v>
      </c>
      <c r="B29" s="34" t="s">
        <v>1189</v>
      </c>
      <c r="C29" s="34" t="s">
        <v>2819</v>
      </c>
      <c r="D29" s="54">
        <f t="shared" si="0"/>
        <v>-0.14790076335877869</v>
      </c>
      <c r="E29" s="34" t="s">
        <v>1542</v>
      </c>
      <c r="F29" s="34" t="s">
        <v>2820</v>
      </c>
      <c r="G29" s="54">
        <f t="shared" si="1"/>
        <v>-0.34574151280524124</v>
      </c>
      <c r="H29" s="34" t="s">
        <v>2821</v>
      </c>
      <c r="I29" s="34" t="s">
        <v>2822</v>
      </c>
      <c r="J29" s="54">
        <f t="shared" si="2"/>
        <v>-0.18770562770562776</v>
      </c>
      <c r="K29" s="34" t="s">
        <v>2823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121</v>
      </c>
      <c r="C30" s="63" t="s">
        <v>282</v>
      </c>
      <c r="D30" s="64"/>
      <c r="E30" s="63" t="s">
        <v>1144</v>
      </c>
      <c r="F30" s="63" t="s">
        <v>1951</v>
      </c>
      <c r="G30" s="64"/>
      <c r="H30" s="63" t="s">
        <v>2824</v>
      </c>
      <c r="I30" s="63" t="s">
        <v>2825</v>
      </c>
      <c r="J30" s="64"/>
      <c r="K30" s="63" t="s">
        <v>2826</v>
      </c>
      <c r="L30" s="63" t="s">
        <v>2827</v>
      </c>
      <c r="M30" s="65"/>
    </row>
    <row r="31" spans="1:13" x14ac:dyDescent="0.25">
      <c r="A31" s="62" t="s">
        <v>47</v>
      </c>
      <c r="B31" s="63" t="s">
        <v>1092</v>
      </c>
      <c r="C31" s="63" t="s">
        <v>1387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2828</v>
      </c>
      <c r="L31" s="63" t="s">
        <v>127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/>
  </sheetPr>
  <dimension ref="A1:M31"/>
  <sheetViews>
    <sheetView workbookViewId="0">
      <selection activeCell="L23" sqref="L23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290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67</v>
      </c>
      <c r="C4" s="34" t="s">
        <v>184</v>
      </c>
      <c r="D4" s="54">
        <f t="shared" ref="D4:D29" si="0">IF(OR(B4="", B4=0, C4="", C4=0), "", (B4-C4)/C4)</f>
        <v>-0.11111111111111106</v>
      </c>
      <c r="E4" s="34" t="s">
        <v>76</v>
      </c>
      <c r="F4" s="34" t="s">
        <v>258</v>
      </c>
      <c r="G4" s="54">
        <f t="shared" ref="G4:G29" si="1">IF(OR(E4="", E4=0, F4="", F4=0), "", (E4-F4)/F4)</f>
        <v>-0.16666666666666663</v>
      </c>
      <c r="H4" s="34" t="s">
        <v>406</v>
      </c>
      <c r="I4" s="34" t="s">
        <v>1066</v>
      </c>
      <c r="J4" s="54">
        <f t="shared" ref="J4:J29" si="2">IF(OR(H4="", H4=0, I4="", I4=0), "", (H4-I4)/I4)</f>
        <v>0.18032786885245911</v>
      </c>
      <c r="K4" s="34" t="s">
        <v>166</v>
      </c>
      <c r="L4" s="35" t="s">
        <v>2829</v>
      </c>
      <c r="M4" s="57">
        <f t="shared" ref="M4:M29" si="3">IF(OR(K4="", K4=0, L4="", L4=0), "", (K4-L4)/L4)</f>
        <v>-0.45159485170677111</v>
      </c>
    </row>
    <row r="5" spans="1:13" ht="19.5" customHeight="1" x14ac:dyDescent="0.25">
      <c r="A5" s="37" t="s">
        <v>21</v>
      </c>
      <c r="B5" s="34" t="s">
        <v>557</v>
      </c>
      <c r="C5" s="34" t="s">
        <v>557</v>
      </c>
      <c r="D5" s="54">
        <f t="shared" si="0"/>
        <v>0</v>
      </c>
      <c r="E5" s="34" t="s">
        <v>151</v>
      </c>
      <c r="F5" s="34" t="s">
        <v>151</v>
      </c>
      <c r="G5" s="54">
        <f t="shared" si="1"/>
        <v>0</v>
      </c>
      <c r="H5" s="34" t="s">
        <v>219</v>
      </c>
      <c r="I5" s="34" t="s">
        <v>1327</v>
      </c>
      <c r="J5" s="54">
        <f t="shared" si="2"/>
        <v>0.16740088105726866</v>
      </c>
      <c r="K5" s="34" t="s">
        <v>2830</v>
      </c>
      <c r="L5" s="35" t="s">
        <v>2831</v>
      </c>
      <c r="M5" s="57">
        <f t="shared" si="3"/>
        <v>-1.2996136283807427E-2</v>
      </c>
    </row>
    <row r="6" spans="1:13" ht="19.5" customHeight="1" x14ac:dyDescent="0.25">
      <c r="A6" s="59" t="s">
        <v>22</v>
      </c>
      <c r="B6" s="34" t="s">
        <v>75</v>
      </c>
      <c r="C6" s="34" t="s">
        <v>75</v>
      </c>
      <c r="D6" s="54">
        <f t="shared" si="0"/>
        <v>0</v>
      </c>
      <c r="E6" s="34" t="s">
        <v>559</v>
      </c>
      <c r="F6" s="34" t="s">
        <v>163</v>
      </c>
      <c r="G6" s="54">
        <f t="shared" si="1"/>
        <v>1.3157894736842117E-2</v>
      </c>
      <c r="H6" s="34" t="s">
        <v>2363</v>
      </c>
      <c r="I6" s="34" t="s">
        <v>2178</v>
      </c>
      <c r="J6" s="54">
        <f t="shared" si="2"/>
        <v>-5.0724637681159306E-2</v>
      </c>
      <c r="K6" s="34" t="s">
        <v>2435</v>
      </c>
      <c r="L6" s="35" t="s">
        <v>1305</v>
      </c>
      <c r="M6" s="57">
        <f t="shared" si="3"/>
        <v>-0.16110227874933761</v>
      </c>
    </row>
    <row r="7" spans="1:13" ht="19.5" customHeight="1" x14ac:dyDescent="0.25">
      <c r="A7" s="37" t="s">
        <v>23</v>
      </c>
      <c r="B7" s="34" t="s">
        <v>184</v>
      </c>
      <c r="C7" s="34" t="s">
        <v>184</v>
      </c>
      <c r="D7" s="54">
        <f t="shared" si="0"/>
        <v>0</v>
      </c>
      <c r="E7" s="34" t="s">
        <v>95</v>
      </c>
      <c r="F7" s="34" t="s">
        <v>704</v>
      </c>
      <c r="G7" s="54">
        <f t="shared" si="1"/>
        <v>0.22950819672131151</v>
      </c>
      <c r="H7" s="34" t="s">
        <v>974</v>
      </c>
      <c r="I7" s="34" t="s">
        <v>690</v>
      </c>
      <c r="J7" s="54">
        <f t="shared" si="2"/>
        <v>0.33915211970074821</v>
      </c>
      <c r="K7" s="34" t="s">
        <v>2832</v>
      </c>
      <c r="L7" s="35" t="s">
        <v>1724</v>
      </c>
      <c r="M7" s="57">
        <f t="shared" si="3"/>
        <v>-0.32463011314186241</v>
      </c>
    </row>
    <row r="8" spans="1:13" ht="19.5" customHeight="1" x14ac:dyDescent="0.25">
      <c r="A8" s="59" t="s">
        <v>24</v>
      </c>
      <c r="B8" s="34" t="s">
        <v>100</v>
      </c>
      <c r="C8" s="34" t="s">
        <v>196</v>
      </c>
      <c r="D8" s="54">
        <f t="shared" si="0"/>
        <v>5.2631578947368467E-2</v>
      </c>
      <c r="E8" s="34" t="s">
        <v>368</v>
      </c>
      <c r="F8" s="34" t="s">
        <v>208</v>
      </c>
      <c r="G8" s="54">
        <f t="shared" si="1"/>
        <v>3.3333333333333361E-2</v>
      </c>
      <c r="H8" s="34" t="s">
        <v>838</v>
      </c>
      <c r="I8" s="34" t="s">
        <v>1576</v>
      </c>
      <c r="J8" s="54">
        <f t="shared" si="2"/>
        <v>-0.42632170978627681</v>
      </c>
      <c r="K8" s="34" t="s">
        <v>2833</v>
      </c>
      <c r="L8" s="35" t="s">
        <v>2834</v>
      </c>
      <c r="M8" s="57">
        <f t="shared" si="3"/>
        <v>-0.13591905564924106</v>
      </c>
    </row>
    <row r="9" spans="1:13" ht="19.5" customHeight="1" x14ac:dyDescent="0.25">
      <c r="A9" s="37" t="s">
        <v>25</v>
      </c>
      <c r="B9" s="34" t="s">
        <v>404</v>
      </c>
      <c r="C9" s="34" t="s">
        <v>196</v>
      </c>
      <c r="D9" s="54">
        <f t="shared" si="0"/>
        <v>-0.10526315789473679</v>
      </c>
      <c r="E9" s="34" t="s">
        <v>1233</v>
      </c>
      <c r="F9" s="34" t="s">
        <v>1522</v>
      </c>
      <c r="G9" s="54">
        <f t="shared" si="1"/>
        <v>-0.21088435374149664</v>
      </c>
      <c r="H9" s="34" t="s">
        <v>1523</v>
      </c>
      <c r="I9" s="34" t="s">
        <v>200</v>
      </c>
      <c r="J9" s="54">
        <f t="shared" si="2"/>
        <v>-0.34528688524590168</v>
      </c>
      <c r="K9" s="34" t="s">
        <v>2216</v>
      </c>
      <c r="L9" s="35" t="s">
        <v>2835</v>
      </c>
      <c r="M9" s="57">
        <f t="shared" si="3"/>
        <v>-0.46682595111192787</v>
      </c>
    </row>
    <row r="10" spans="1:13" ht="19.5" customHeight="1" x14ac:dyDescent="0.25">
      <c r="A10" s="59" t="s">
        <v>26</v>
      </c>
      <c r="B10" s="34" t="s">
        <v>422</v>
      </c>
      <c r="C10" s="34" t="s">
        <v>60</v>
      </c>
      <c r="D10" s="54">
        <f t="shared" si="0"/>
        <v>-3.703703703703707E-2</v>
      </c>
      <c r="E10" s="34" t="s">
        <v>1424</v>
      </c>
      <c r="F10" s="34" t="s">
        <v>1900</v>
      </c>
      <c r="G10" s="54">
        <f t="shared" si="1"/>
        <v>5.7324840764331114E-2</v>
      </c>
      <c r="H10" s="34" t="s">
        <v>2142</v>
      </c>
      <c r="I10" s="34" t="s">
        <v>1493</v>
      </c>
      <c r="J10" s="54">
        <f t="shared" si="2"/>
        <v>-0.3919678714859437</v>
      </c>
      <c r="K10" s="34" t="s">
        <v>2836</v>
      </c>
      <c r="L10" s="35" t="s">
        <v>2837</v>
      </c>
      <c r="M10" s="57">
        <f t="shared" si="3"/>
        <v>-0.4809370693615066</v>
      </c>
    </row>
    <row r="11" spans="1:13" ht="19.5" customHeight="1" x14ac:dyDescent="0.25">
      <c r="A11" s="37" t="s">
        <v>27</v>
      </c>
      <c r="B11" s="34" t="s">
        <v>216</v>
      </c>
      <c r="C11" s="34" t="s">
        <v>101</v>
      </c>
      <c r="D11" s="54">
        <f t="shared" si="0"/>
        <v>9.090909090909087E-2</v>
      </c>
      <c r="E11" s="34" t="s">
        <v>1107</v>
      </c>
      <c r="F11" s="34" t="s">
        <v>1417</v>
      </c>
      <c r="G11" s="54">
        <f t="shared" si="1"/>
        <v>0.10619469026548684</v>
      </c>
      <c r="H11" s="34" t="s">
        <v>2838</v>
      </c>
      <c r="I11" s="34" t="s">
        <v>2284</v>
      </c>
      <c r="J11" s="54">
        <f t="shared" si="2"/>
        <v>-0.50639853747714814</v>
      </c>
      <c r="K11" s="34" t="s">
        <v>2839</v>
      </c>
      <c r="L11" s="35" t="s">
        <v>2840</v>
      </c>
      <c r="M11" s="57">
        <f t="shared" si="3"/>
        <v>-0.56295173700163204</v>
      </c>
    </row>
    <row r="12" spans="1:13" ht="19.5" customHeight="1" x14ac:dyDescent="0.25">
      <c r="A12" s="59" t="s">
        <v>28</v>
      </c>
      <c r="B12" s="34" t="s">
        <v>1326</v>
      </c>
      <c r="C12" s="34" t="s">
        <v>1727</v>
      </c>
      <c r="D12" s="54">
        <f t="shared" si="0"/>
        <v>5.4054054054054106E-2</v>
      </c>
      <c r="E12" s="34" t="s">
        <v>734</v>
      </c>
      <c r="F12" s="34" t="s">
        <v>709</v>
      </c>
      <c r="G12" s="54">
        <f t="shared" si="1"/>
        <v>-4.7961630695442627E-3</v>
      </c>
      <c r="H12" s="34" t="s">
        <v>2841</v>
      </c>
      <c r="I12" s="34" t="s">
        <v>1708</v>
      </c>
      <c r="J12" s="54">
        <f t="shared" si="2"/>
        <v>0.35098206660973519</v>
      </c>
      <c r="K12" s="34" t="s">
        <v>2842</v>
      </c>
      <c r="L12" s="35" t="s">
        <v>2843</v>
      </c>
      <c r="M12" s="57">
        <f t="shared" si="3"/>
        <v>-0.2270634320665246</v>
      </c>
    </row>
    <row r="13" spans="1:13" ht="19.5" customHeight="1" x14ac:dyDescent="0.25">
      <c r="A13" s="37" t="s">
        <v>29</v>
      </c>
      <c r="B13" s="34" t="s">
        <v>531</v>
      </c>
      <c r="C13" s="34" t="s">
        <v>674</v>
      </c>
      <c r="D13" s="54">
        <f t="shared" si="0"/>
        <v>-0.13207547169811321</v>
      </c>
      <c r="E13" s="34" t="s">
        <v>995</v>
      </c>
      <c r="F13" s="34" t="s">
        <v>1029</v>
      </c>
      <c r="G13" s="54">
        <f t="shared" si="1"/>
        <v>-0.25</v>
      </c>
      <c r="H13" s="34" t="s">
        <v>2844</v>
      </c>
      <c r="I13" s="34" t="s">
        <v>2845</v>
      </c>
      <c r="J13" s="54">
        <f t="shared" si="2"/>
        <v>-2.1545090797168445E-2</v>
      </c>
      <c r="K13" s="34" t="s">
        <v>2846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91</v>
      </c>
      <c r="C14" s="34" t="s">
        <v>572</v>
      </c>
      <c r="D14" s="54">
        <f t="shared" si="0"/>
        <v>1.8867924528301903E-2</v>
      </c>
      <c r="E14" s="34" t="s">
        <v>2847</v>
      </c>
      <c r="F14" s="34" t="s">
        <v>1141</v>
      </c>
      <c r="G14" s="54">
        <f t="shared" si="1"/>
        <v>-3.527902501603597E-2</v>
      </c>
      <c r="H14" s="34" t="s">
        <v>2848</v>
      </c>
      <c r="I14" s="34" t="s">
        <v>2849</v>
      </c>
      <c r="J14" s="54">
        <f t="shared" si="2"/>
        <v>-2.6088912212309693E-2</v>
      </c>
      <c r="K14" s="34" t="s">
        <v>2850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1000</v>
      </c>
      <c r="C15" s="34" t="s">
        <v>1900</v>
      </c>
      <c r="D15" s="54">
        <f t="shared" si="0"/>
        <v>-0.13375796178343946</v>
      </c>
      <c r="E15" s="34" t="s">
        <v>2757</v>
      </c>
      <c r="F15" s="34" t="s">
        <v>2071</v>
      </c>
      <c r="G15" s="54">
        <f t="shared" si="1"/>
        <v>-1.6666666666666805E-2</v>
      </c>
      <c r="H15" s="34" t="s">
        <v>2851</v>
      </c>
      <c r="I15" s="34" t="s">
        <v>107</v>
      </c>
      <c r="J15" s="54">
        <f t="shared" si="2"/>
        <v>-0.38330118489942133</v>
      </c>
      <c r="K15" s="34" t="s">
        <v>2852</v>
      </c>
      <c r="L15" s="35" t="s">
        <v>2853</v>
      </c>
      <c r="M15" s="57">
        <f t="shared" si="3"/>
        <v>-0.18607249255213515</v>
      </c>
    </row>
    <row r="16" spans="1:13" ht="19.5" customHeight="1" x14ac:dyDescent="0.25">
      <c r="A16" s="59" t="s">
        <v>32</v>
      </c>
      <c r="B16" s="34" t="s">
        <v>1794</v>
      </c>
      <c r="C16" s="34" t="s">
        <v>521</v>
      </c>
      <c r="D16" s="54">
        <f t="shared" si="0"/>
        <v>7.586206896551731E-2</v>
      </c>
      <c r="E16" s="34" t="s">
        <v>104</v>
      </c>
      <c r="F16" s="34" t="s">
        <v>634</v>
      </c>
      <c r="G16" s="54">
        <f t="shared" si="1"/>
        <v>-0.18309859154929575</v>
      </c>
      <c r="H16" s="34" t="s">
        <v>677</v>
      </c>
      <c r="I16" s="34" t="s">
        <v>1724</v>
      </c>
      <c r="J16" s="54">
        <f t="shared" si="2"/>
        <v>-0.21293878735131999</v>
      </c>
      <c r="K16" s="34" t="s">
        <v>2854</v>
      </c>
      <c r="L16" s="35" t="s">
        <v>2855</v>
      </c>
      <c r="M16" s="57">
        <f t="shared" si="3"/>
        <v>0.79008706382395277</v>
      </c>
    </row>
    <row r="17" spans="1:13" ht="19.5" customHeight="1" x14ac:dyDescent="0.25">
      <c r="A17" s="37" t="s">
        <v>33</v>
      </c>
      <c r="B17" s="34" t="s">
        <v>1416</v>
      </c>
      <c r="C17" s="34" t="s">
        <v>208</v>
      </c>
      <c r="D17" s="54">
        <f t="shared" si="0"/>
        <v>-3.3333333333333361E-2</v>
      </c>
      <c r="E17" s="34" t="s">
        <v>1575</v>
      </c>
      <c r="F17" s="34" t="s">
        <v>2856</v>
      </c>
      <c r="G17" s="54">
        <f t="shared" si="1"/>
        <v>-0.22279792746113991</v>
      </c>
      <c r="H17" s="34" t="s">
        <v>1049</v>
      </c>
      <c r="I17" s="34" t="s">
        <v>1306</v>
      </c>
      <c r="J17" s="54">
        <f t="shared" si="2"/>
        <v>-0.1347110600841944</v>
      </c>
      <c r="K17" s="34" t="s">
        <v>2857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511</v>
      </c>
      <c r="C18" s="34" t="s">
        <v>79</v>
      </c>
      <c r="D18" s="54">
        <f t="shared" si="0"/>
        <v>-5.5882352941176459E-2</v>
      </c>
      <c r="E18" s="34" t="s">
        <v>2858</v>
      </c>
      <c r="F18" s="34" t="s">
        <v>2859</v>
      </c>
      <c r="G18" s="54">
        <f t="shared" si="1"/>
        <v>1.7626321974148103E-2</v>
      </c>
      <c r="H18" s="34" t="s">
        <v>2860</v>
      </c>
      <c r="I18" s="34" t="s">
        <v>2861</v>
      </c>
      <c r="J18" s="54">
        <f t="shared" si="2"/>
        <v>-0.18145525760771311</v>
      </c>
      <c r="K18" s="34" t="s">
        <v>2862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558</v>
      </c>
      <c r="C19" s="34" t="s">
        <v>744</v>
      </c>
      <c r="D19" s="54">
        <f t="shared" si="0"/>
        <v>-2.8169014084507067E-2</v>
      </c>
      <c r="E19" s="34" t="s">
        <v>733</v>
      </c>
      <c r="F19" s="34" t="s">
        <v>1930</v>
      </c>
      <c r="G19" s="54">
        <f t="shared" si="1"/>
        <v>-0.47118644067796611</v>
      </c>
      <c r="H19" s="34" t="s">
        <v>417</v>
      </c>
      <c r="I19" s="34" t="s">
        <v>1510</v>
      </c>
      <c r="J19" s="54">
        <f t="shared" si="2"/>
        <v>-0.3137003841229194</v>
      </c>
      <c r="K19" s="34" t="s">
        <v>2863</v>
      </c>
      <c r="L19" s="35" t="s">
        <v>2864</v>
      </c>
      <c r="M19" s="57">
        <f t="shared" si="3"/>
        <v>-0.70615333991444551</v>
      </c>
    </row>
    <row r="20" spans="1:13" ht="18.75" customHeight="1" x14ac:dyDescent="0.25">
      <c r="A20" s="59" t="s">
        <v>36</v>
      </c>
      <c r="B20" s="34" t="s">
        <v>349</v>
      </c>
      <c r="C20" s="34" t="s">
        <v>350</v>
      </c>
      <c r="D20" s="54">
        <f t="shared" si="0"/>
        <v>-0.16000000000000003</v>
      </c>
      <c r="E20" s="34" t="s">
        <v>726</v>
      </c>
      <c r="F20" s="34" t="s">
        <v>484</v>
      </c>
      <c r="G20" s="54">
        <f t="shared" si="1"/>
        <v>-0.81153846153846165</v>
      </c>
      <c r="H20" s="34" t="s">
        <v>2865</v>
      </c>
      <c r="I20" s="34" t="s">
        <v>1507</v>
      </c>
      <c r="J20" s="54">
        <f t="shared" si="2"/>
        <v>-0.50346740638002774</v>
      </c>
      <c r="K20" s="34" t="s">
        <v>2866</v>
      </c>
      <c r="L20" s="35" t="s">
        <v>2867</v>
      </c>
      <c r="M20" s="57">
        <f t="shared" si="3"/>
        <v>-0.14698200812536277</v>
      </c>
    </row>
    <row r="21" spans="1:13" ht="19.5" customHeight="1" x14ac:dyDescent="0.25">
      <c r="A21" s="37" t="s">
        <v>37</v>
      </c>
      <c r="B21" s="34" t="s">
        <v>541</v>
      </c>
      <c r="C21" s="34" t="s">
        <v>773</v>
      </c>
      <c r="D21" s="54">
        <f t="shared" si="0"/>
        <v>1.5673981191222656E-2</v>
      </c>
      <c r="E21" s="34" t="s">
        <v>2868</v>
      </c>
      <c r="F21" s="34" t="s">
        <v>1747</v>
      </c>
      <c r="G21" s="54">
        <f t="shared" si="1"/>
        <v>0.23432601880877746</v>
      </c>
      <c r="H21" s="34" t="s">
        <v>2869</v>
      </c>
      <c r="I21" s="34" t="s">
        <v>127</v>
      </c>
      <c r="J21" s="54" t="e">
        <f t="shared" si="2"/>
        <v>#DIV/0!</v>
      </c>
      <c r="K21" s="34" t="s">
        <v>2870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67</v>
      </c>
      <c r="C22" s="34" t="s">
        <v>184</v>
      </c>
      <c r="D22" s="54">
        <f t="shared" si="0"/>
        <v>-0.11111111111111106</v>
      </c>
      <c r="E22" s="34" t="s">
        <v>578</v>
      </c>
      <c r="F22" s="34" t="s">
        <v>553</v>
      </c>
      <c r="G22" s="54">
        <f t="shared" si="1"/>
        <v>-0.1666666666666666</v>
      </c>
      <c r="H22" s="34" t="s">
        <v>2475</v>
      </c>
      <c r="I22" s="34" t="s">
        <v>2871</v>
      </c>
      <c r="J22" s="54">
        <f t="shared" si="2"/>
        <v>-0.22083333333333327</v>
      </c>
      <c r="K22" s="34" t="s">
        <v>1110</v>
      </c>
      <c r="L22" s="35">
        <v>290</v>
      </c>
      <c r="M22" s="57">
        <f t="shared" si="3"/>
        <v>-0.97789655172413781</v>
      </c>
    </row>
    <row r="23" spans="1:13" ht="18.75" customHeight="1" x14ac:dyDescent="0.25">
      <c r="A23" s="37" t="s">
        <v>39</v>
      </c>
      <c r="B23" s="34" t="s">
        <v>109</v>
      </c>
      <c r="C23" s="34" t="s">
        <v>185</v>
      </c>
      <c r="D23" s="54">
        <f t="shared" si="0"/>
        <v>-6.2500000000000056E-2</v>
      </c>
      <c r="E23" s="34" t="s">
        <v>411</v>
      </c>
      <c r="F23" s="34" t="s">
        <v>2723</v>
      </c>
      <c r="G23" s="54">
        <f t="shared" si="1"/>
        <v>0.13650793650793655</v>
      </c>
      <c r="H23" s="34" t="s">
        <v>2872</v>
      </c>
      <c r="I23" s="34" t="s">
        <v>2574</v>
      </c>
      <c r="J23" s="54">
        <f t="shared" si="2"/>
        <v>-0.3289786223277909</v>
      </c>
      <c r="K23" s="34" t="s">
        <v>2873</v>
      </c>
      <c r="L23" s="35" t="s">
        <v>2874</v>
      </c>
      <c r="M23" s="57">
        <f t="shared" si="3"/>
        <v>1.7553930530164532</v>
      </c>
    </row>
    <row r="24" spans="1:13" ht="18.75" customHeight="1" x14ac:dyDescent="0.25">
      <c r="A24" s="59" t="s">
        <v>40</v>
      </c>
      <c r="B24" s="34" t="s">
        <v>109</v>
      </c>
      <c r="C24" s="34" t="s">
        <v>108</v>
      </c>
      <c r="D24" s="54">
        <f t="shared" si="0"/>
        <v>7.1428571428571286E-2</v>
      </c>
      <c r="E24" s="34" t="s">
        <v>567</v>
      </c>
      <c r="F24" s="34" t="s">
        <v>1756</v>
      </c>
      <c r="G24" s="54">
        <f t="shared" si="1"/>
        <v>-0.73857404021937845</v>
      </c>
      <c r="H24" s="34" t="s">
        <v>1656</v>
      </c>
      <c r="I24" s="34" t="s">
        <v>1757</v>
      </c>
      <c r="J24" s="54">
        <f t="shared" si="2"/>
        <v>-6.7463706233988119E-2</v>
      </c>
      <c r="K24" s="34" t="s">
        <v>2875</v>
      </c>
      <c r="L24" s="35" t="s">
        <v>2876</v>
      </c>
      <c r="M24" s="57">
        <f t="shared" si="3"/>
        <v>6.1853049068390772E-2</v>
      </c>
    </row>
    <row r="25" spans="1:13" ht="18.75" customHeight="1" x14ac:dyDescent="0.25">
      <c r="A25" s="37" t="s">
        <v>41</v>
      </c>
      <c r="B25" s="34" t="s">
        <v>67</v>
      </c>
      <c r="C25" s="34" t="s">
        <v>557</v>
      </c>
      <c r="D25" s="54">
        <f t="shared" si="0"/>
        <v>-0.20000000000000004</v>
      </c>
      <c r="E25" s="34" t="s">
        <v>674</v>
      </c>
      <c r="F25" s="34" t="s">
        <v>77</v>
      </c>
      <c r="G25" s="54">
        <f t="shared" si="1"/>
        <v>-8.6206896551724033E-2</v>
      </c>
      <c r="H25" s="34" t="s">
        <v>289</v>
      </c>
      <c r="I25" s="34" t="s">
        <v>1630</v>
      </c>
      <c r="J25" s="54">
        <f t="shared" si="2"/>
        <v>-0.221327967806841</v>
      </c>
      <c r="K25" s="34" t="s">
        <v>2877</v>
      </c>
      <c r="L25" s="35" t="s">
        <v>2878</v>
      </c>
      <c r="M25" s="57">
        <f t="shared" si="3"/>
        <v>-7.0131496556042644E-2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191</v>
      </c>
      <c r="F26" s="34" t="s">
        <v>100</v>
      </c>
      <c r="G26" s="54">
        <f t="shared" si="1"/>
        <v>0.15</v>
      </c>
      <c r="H26" s="34" t="s">
        <v>445</v>
      </c>
      <c r="I26" s="34" t="s">
        <v>1229</v>
      </c>
      <c r="J26" s="54">
        <f t="shared" si="2"/>
        <v>-0.3370786516853933</v>
      </c>
      <c r="K26" s="34" t="s">
        <v>416</v>
      </c>
      <c r="L26" s="35" t="s">
        <v>1763</v>
      </c>
      <c r="M26" s="57">
        <f t="shared" si="3"/>
        <v>-0.49315068493150688</v>
      </c>
    </row>
    <row r="27" spans="1:13" ht="18.75" customHeight="1" x14ac:dyDescent="0.25">
      <c r="A27" s="37" t="s">
        <v>43</v>
      </c>
      <c r="B27" s="34" t="s">
        <v>58</v>
      </c>
      <c r="C27" s="34" t="s">
        <v>212</v>
      </c>
      <c r="D27" s="54">
        <f t="shared" si="0"/>
        <v>0.33333333333333343</v>
      </c>
      <c r="E27" s="34" t="s">
        <v>216</v>
      </c>
      <c r="F27" s="34" t="s">
        <v>578</v>
      </c>
      <c r="G27" s="54">
        <f t="shared" si="1"/>
        <v>-0.40000000000000008</v>
      </c>
      <c r="H27" s="34" t="s">
        <v>110</v>
      </c>
      <c r="I27" s="34" t="s">
        <v>451</v>
      </c>
      <c r="J27" s="54">
        <f t="shared" si="2"/>
        <v>-0.42803030303030304</v>
      </c>
      <c r="K27" s="34" t="s">
        <v>2879</v>
      </c>
      <c r="L27" s="35" t="s">
        <v>2880</v>
      </c>
      <c r="M27" s="57">
        <f t="shared" si="3"/>
        <v>5.2742616033755269E-2</v>
      </c>
    </row>
    <row r="28" spans="1:13" ht="18.75" customHeight="1" x14ac:dyDescent="0.25">
      <c r="A28" s="59" t="s">
        <v>44</v>
      </c>
      <c r="B28" s="34" t="s">
        <v>59</v>
      </c>
      <c r="C28" s="34" t="s">
        <v>59</v>
      </c>
      <c r="D28" s="54">
        <f t="shared" si="0"/>
        <v>0</v>
      </c>
      <c r="E28" s="34" t="s">
        <v>82</v>
      </c>
      <c r="F28" s="34" t="s">
        <v>288</v>
      </c>
      <c r="G28" s="54">
        <f t="shared" si="1"/>
        <v>0.14705882352941171</v>
      </c>
      <c r="H28" s="34" t="s">
        <v>2463</v>
      </c>
      <c r="I28" s="34" t="s">
        <v>2881</v>
      </c>
      <c r="J28" s="54">
        <f t="shared" si="2"/>
        <v>1.1494252873563229E-2</v>
      </c>
      <c r="K28" s="34" t="s">
        <v>2882</v>
      </c>
      <c r="L28" s="35" t="s">
        <v>2880</v>
      </c>
      <c r="M28" s="57">
        <f t="shared" si="3"/>
        <v>0.28270042194092809</v>
      </c>
    </row>
    <row r="29" spans="1:13" x14ac:dyDescent="0.25">
      <c r="A29" s="37" t="s">
        <v>45</v>
      </c>
      <c r="B29" s="34" t="s">
        <v>802</v>
      </c>
      <c r="C29" s="34" t="s">
        <v>1571</v>
      </c>
      <c r="D29" s="54">
        <f t="shared" si="0"/>
        <v>-3.1521739130434691E-2</v>
      </c>
      <c r="E29" s="34" t="s">
        <v>2883</v>
      </c>
      <c r="F29" s="34" t="s">
        <v>1770</v>
      </c>
      <c r="G29" s="54">
        <f t="shared" si="1"/>
        <v>-0.25635808748728378</v>
      </c>
      <c r="H29" s="34" t="s">
        <v>2884</v>
      </c>
      <c r="I29" s="34" t="s">
        <v>2885</v>
      </c>
      <c r="J29" s="54">
        <f t="shared" si="2"/>
        <v>-7.6877587226493127E-2</v>
      </c>
      <c r="K29" s="34" t="s">
        <v>2886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520</v>
      </c>
      <c r="C30" s="63" t="s">
        <v>384</v>
      </c>
      <c r="D30" s="64"/>
      <c r="E30" s="63" t="s">
        <v>804</v>
      </c>
      <c r="F30" s="63" t="s">
        <v>410</v>
      </c>
      <c r="G30" s="64"/>
      <c r="H30" s="63" t="s">
        <v>2887</v>
      </c>
      <c r="I30" s="63" t="s">
        <v>2888</v>
      </c>
      <c r="J30" s="64"/>
      <c r="K30" s="63" t="s">
        <v>2889</v>
      </c>
      <c r="L30" s="63" t="s">
        <v>2890</v>
      </c>
      <c r="M30" s="65"/>
    </row>
    <row r="31" spans="1:13" x14ac:dyDescent="0.25">
      <c r="A31" s="62" t="s">
        <v>47</v>
      </c>
      <c r="B31" s="63" t="s">
        <v>1125</v>
      </c>
      <c r="C31" s="63" t="s">
        <v>876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2891</v>
      </c>
      <c r="L31" s="63" t="s">
        <v>127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67</v>
      </c>
      <c r="C4" s="34" t="s">
        <v>557</v>
      </c>
      <c r="D4" s="54">
        <f t="shared" ref="D4:D29" si="0">IF(OR(B4="", B4=0, C4="", C4=0), "", (B4-C4)/C4)</f>
        <v>-0.20000000000000004</v>
      </c>
      <c r="E4" s="34" t="s">
        <v>1226</v>
      </c>
      <c r="F4" s="34" t="s">
        <v>253</v>
      </c>
      <c r="G4" s="54">
        <f t="shared" ref="G4:G29" si="1">IF(OR(E4="", E4=0, F4="", F4=0), "", (E4-F4)/F4)</f>
        <v>-1.9230769230769246E-2</v>
      </c>
      <c r="H4" s="34" t="s">
        <v>1224</v>
      </c>
      <c r="I4" s="34" t="s">
        <v>670</v>
      </c>
      <c r="J4" s="54">
        <f t="shared" ref="J4:J29" si="2">IF(OR(H4="", H4=0, I4="", I4=0), "", (H4-I4)/I4)</f>
        <v>0.10030395136778117</v>
      </c>
      <c r="K4" s="34" t="s">
        <v>2892</v>
      </c>
      <c r="L4" s="35" t="s">
        <v>2893</v>
      </c>
      <c r="M4" s="57">
        <f t="shared" ref="M4:M29" si="3">IF(OR(K4="", K4=0, L4="", L4=0), "", (K4-L4)/L4)</f>
        <v>-0.42216494845360814</v>
      </c>
    </row>
    <row r="5" spans="1:13" ht="19.5" customHeight="1" x14ac:dyDescent="0.25">
      <c r="A5" s="37" t="s">
        <v>21</v>
      </c>
      <c r="B5" s="34" t="s">
        <v>88</v>
      </c>
      <c r="C5" s="34" t="s">
        <v>74</v>
      </c>
      <c r="D5" s="54">
        <f t="shared" si="0"/>
        <v>-8.3333333333333301E-2</v>
      </c>
      <c r="E5" s="34" t="s">
        <v>1727</v>
      </c>
      <c r="F5" s="34" t="s">
        <v>559</v>
      </c>
      <c r="G5" s="54">
        <f t="shared" si="1"/>
        <v>-3.8961038961038995E-2</v>
      </c>
      <c r="H5" s="34" t="s">
        <v>1097</v>
      </c>
      <c r="I5" s="34" t="s">
        <v>1029</v>
      </c>
      <c r="J5" s="54">
        <f t="shared" si="2"/>
        <v>8.333333333333337E-2</v>
      </c>
      <c r="K5" s="34" t="s">
        <v>2894</v>
      </c>
      <c r="L5" s="35" t="s">
        <v>148</v>
      </c>
      <c r="M5" s="57">
        <f t="shared" si="3"/>
        <v>-8.4142394822006403E-2</v>
      </c>
    </row>
    <row r="6" spans="1:13" ht="19.5" customHeight="1" x14ac:dyDescent="0.25">
      <c r="A6" s="59" t="s">
        <v>22</v>
      </c>
      <c r="B6" s="34" t="s">
        <v>246</v>
      </c>
      <c r="C6" s="34" t="s">
        <v>246</v>
      </c>
      <c r="D6" s="54">
        <f t="shared" si="0"/>
        <v>0</v>
      </c>
      <c r="E6" s="34" t="s">
        <v>313</v>
      </c>
      <c r="F6" s="34" t="s">
        <v>688</v>
      </c>
      <c r="G6" s="54">
        <f t="shared" si="1"/>
        <v>-3.6585365853658437E-2</v>
      </c>
      <c r="H6" s="34" t="s">
        <v>804</v>
      </c>
      <c r="I6" s="34" t="s">
        <v>1575</v>
      </c>
      <c r="J6" s="54">
        <f t="shared" si="2"/>
        <v>-0.12000000000000001</v>
      </c>
      <c r="K6" s="34" t="s">
        <v>673</v>
      </c>
      <c r="L6" s="35" t="s">
        <v>2895</v>
      </c>
      <c r="M6" s="57">
        <f t="shared" si="3"/>
        <v>-0.18896484375000006</v>
      </c>
    </row>
    <row r="7" spans="1:13" ht="19.5" customHeight="1" x14ac:dyDescent="0.25">
      <c r="A7" s="37" t="s">
        <v>23</v>
      </c>
      <c r="B7" s="34" t="s">
        <v>184</v>
      </c>
      <c r="C7" s="34" t="s">
        <v>557</v>
      </c>
      <c r="D7" s="54">
        <f t="shared" si="0"/>
        <v>-0.10000000000000009</v>
      </c>
      <c r="E7" s="34" t="s">
        <v>466</v>
      </c>
      <c r="F7" s="34" t="s">
        <v>678</v>
      </c>
      <c r="G7" s="54">
        <f t="shared" si="1"/>
        <v>1.5151515151515164E-2</v>
      </c>
      <c r="H7" s="34" t="s">
        <v>2896</v>
      </c>
      <c r="I7" s="34" t="s">
        <v>1300</v>
      </c>
      <c r="J7" s="54">
        <f t="shared" si="2"/>
        <v>0.24367816091954037</v>
      </c>
      <c r="K7" s="34" t="s">
        <v>1414</v>
      </c>
      <c r="L7" s="35" t="s">
        <v>2897</v>
      </c>
      <c r="M7" s="57">
        <f t="shared" si="3"/>
        <v>-0.37359700694815606</v>
      </c>
    </row>
    <row r="8" spans="1:13" ht="19.5" customHeight="1" x14ac:dyDescent="0.25">
      <c r="A8" s="59" t="s">
        <v>24</v>
      </c>
      <c r="B8" s="34" t="s">
        <v>100</v>
      </c>
      <c r="C8" s="34" t="s">
        <v>100</v>
      </c>
      <c r="D8" s="54">
        <f t="shared" si="0"/>
        <v>0</v>
      </c>
      <c r="E8" s="34" t="s">
        <v>1929</v>
      </c>
      <c r="F8" s="34" t="s">
        <v>726</v>
      </c>
      <c r="G8" s="54">
        <f t="shared" si="1"/>
        <v>-3.0612244897959211E-2</v>
      </c>
      <c r="H8" s="34" t="s">
        <v>1467</v>
      </c>
      <c r="I8" s="34" t="s">
        <v>1296</v>
      </c>
      <c r="J8" s="54">
        <f t="shared" si="2"/>
        <v>-0.46632124352331605</v>
      </c>
      <c r="K8" s="34" t="s">
        <v>2898</v>
      </c>
      <c r="L8" s="35" t="s">
        <v>2491</v>
      </c>
      <c r="M8" s="57">
        <f t="shared" si="3"/>
        <v>-0.19825978868862645</v>
      </c>
    </row>
    <row r="9" spans="1:13" ht="19.5" customHeight="1" x14ac:dyDescent="0.25">
      <c r="A9" s="37" t="s">
        <v>25</v>
      </c>
      <c r="B9" s="34" t="s">
        <v>196</v>
      </c>
      <c r="C9" s="34" t="s">
        <v>101</v>
      </c>
      <c r="D9" s="54">
        <f t="shared" si="0"/>
        <v>-0.13636363636363635</v>
      </c>
      <c r="E9" s="34" t="s">
        <v>269</v>
      </c>
      <c r="F9" s="34" t="s">
        <v>572</v>
      </c>
      <c r="G9" s="54">
        <f t="shared" si="1"/>
        <v>-0.29559748427672955</v>
      </c>
      <c r="H9" s="34" t="s">
        <v>812</v>
      </c>
      <c r="I9" s="34" t="s">
        <v>265</v>
      </c>
      <c r="J9" s="54">
        <f t="shared" si="2"/>
        <v>8.6003372681281734E-2</v>
      </c>
      <c r="K9" s="34" t="s">
        <v>2899</v>
      </c>
      <c r="L9" s="35" t="s">
        <v>2900</v>
      </c>
      <c r="M9" s="57">
        <f t="shared" si="3"/>
        <v>-0.50524889942431428</v>
      </c>
    </row>
    <row r="10" spans="1:13" ht="19.5" customHeight="1" x14ac:dyDescent="0.25">
      <c r="A10" s="59" t="s">
        <v>26</v>
      </c>
      <c r="B10" s="34" t="s">
        <v>60</v>
      </c>
      <c r="C10" s="34" t="s">
        <v>109</v>
      </c>
      <c r="D10" s="54">
        <f t="shared" si="0"/>
        <v>-9.9999999999999908E-2</v>
      </c>
      <c r="E10" s="34" t="s">
        <v>1041</v>
      </c>
      <c r="F10" s="34" t="s">
        <v>2320</v>
      </c>
      <c r="G10" s="54">
        <f t="shared" si="1"/>
        <v>-1.7647058823529429E-2</v>
      </c>
      <c r="H10" s="34" t="s">
        <v>796</v>
      </c>
      <c r="I10" s="34" t="s">
        <v>2901</v>
      </c>
      <c r="J10" s="54">
        <f t="shared" si="2"/>
        <v>-0.43449296817172467</v>
      </c>
      <c r="K10" s="34" t="s">
        <v>2902</v>
      </c>
      <c r="L10" s="35" t="s">
        <v>2903</v>
      </c>
      <c r="M10" s="57">
        <f t="shared" si="3"/>
        <v>-0.34186587687751224</v>
      </c>
    </row>
    <row r="11" spans="1:13" ht="19.5" customHeight="1" x14ac:dyDescent="0.25">
      <c r="A11" s="37" t="s">
        <v>27</v>
      </c>
      <c r="B11" s="34" t="s">
        <v>216</v>
      </c>
      <c r="C11" s="34" t="s">
        <v>216</v>
      </c>
      <c r="D11" s="54">
        <f t="shared" si="0"/>
        <v>0</v>
      </c>
      <c r="E11" s="34" t="s">
        <v>375</v>
      </c>
      <c r="F11" s="34" t="s">
        <v>103</v>
      </c>
      <c r="G11" s="54">
        <f t="shared" si="1"/>
        <v>2.4390243902439046E-2</v>
      </c>
      <c r="H11" s="34" t="s">
        <v>2695</v>
      </c>
      <c r="I11" s="34" t="s">
        <v>2904</v>
      </c>
      <c r="J11" s="54">
        <f t="shared" si="2"/>
        <v>-0.53958450308815276</v>
      </c>
      <c r="K11" s="34" t="s">
        <v>2905</v>
      </c>
      <c r="L11" s="35" t="s">
        <v>2906</v>
      </c>
      <c r="M11" s="57">
        <f t="shared" si="3"/>
        <v>-0.59460910652920962</v>
      </c>
    </row>
    <row r="12" spans="1:13" ht="19.5" customHeight="1" x14ac:dyDescent="0.25">
      <c r="A12" s="59" t="s">
        <v>28</v>
      </c>
      <c r="B12" s="34" t="s">
        <v>264</v>
      </c>
      <c r="C12" s="34" t="s">
        <v>688</v>
      </c>
      <c r="D12" s="54">
        <f t="shared" si="0"/>
        <v>-2.4390243902438911E-2</v>
      </c>
      <c r="E12" s="34" t="s">
        <v>1821</v>
      </c>
      <c r="F12" s="34" t="s">
        <v>1343</v>
      </c>
      <c r="G12" s="54">
        <f t="shared" si="1"/>
        <v>-7.2847682119205309E-2</v>
      </c>
      <c r="H12" s="34" t="s">
        <v>2907</v>
      </c>
      <c r="I12" s="34" t="s">
        <v>846</v>
      </c>
      <c r="J12" s="54">
        <f t="shared" si="2"/>
        <v>0.25285096342902086</v>
      </c>
      <c r="K12" s="34" t="s">
        <v>2908</v>
      </c>
      <c r="L12" s="35" t="s">
        <v>2909</v>
      </c>
      <c r="M12" s="57">
        <f t="shared" si="3"/>
        <v>-0.28293763849319398</v>
      </c>
    </row>
    <row r="13" spans="1:13" ht="19.5" customHeight="1" x14ac:dyDescent="0.25">
      <c r="A13" s="37" t="s">
        <v>29</v>
      </c>
      <c r="B13" s="34" t="s">
        <v>238</v>
      </c>
      <c r="C13" s="34" t="s">
        <v>553</v>
      </c>
      <c r="D13" s="54">
        <f t="shared" si="0"/>
        <v>-6.2499999999999944E-2</v>
      </c>
      <c r="E13" s="34" t="s">
        <v>266</v>
      </c>
      <c r="F13" s="34" t="s">
        <v>2910</v>
      </c>
      <c r="G13" s="54">
        <f t="shared" si="1"/>
        <v>-0.3033707865168539</v>
      </c>
      <c r="H13" s="34" t="s">
        <v>2911</v>
      </c>
      <c r="I13" s="34" t="s">
        <v>2912</v>
      </c>
      <c r="J13" s="54">
        <f t="shared" si="2"/>
        <v>-9.2146299971647277E-2</v>
      </c>
      <c r="K13" s="34" t="s">
        <v>2913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91</v>
      </c>
      <c r="C14" s="34" t="s">
        <v>699</v>
      </c>
      <c r="D14" s="54">
        <f t="shared" si="0"/>
        <v>-6.3583815028901661E-2</v>
      </c>
      <c r="E14" s="34" t="s">
        <v>2279</v>
      </c>
      <c r="F14" s="34" t="s">
        <v>2914</v>
      </c>
      <c r="G14" s="54">
        <f t="shared" si="1"/>
        <v>-5.2375152253349641E-2</v>
      </c>
      <c r="H14" s="34" t="s">
        <v>2915</v>
      </c>
      <c r="I14" s="34" t="s">
        <v>2916</v>
      </c>
      <c r="J14" s="54">
        <f t="shared" si="2"/>
        <v>-9.6546961325966962E-2</v>
      </c>
      <c r="K14" s="34" t="s">
        <v>2917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572</v>
      </c>
      <c r="C15" s="34" t="s">
        <v>2320</v>
      </c>
      <c r="D15" s="54">
        <f t="shared" si="0"/>
        <v>-6.4705882352941099E-2</v>
      </c>
      <c r="E15" s="34" t="s">
        <v>2071</v>
      </c>
      <c r="F15" s="34" t="s">
        <v>1157</v>
      </c>
      <c r="G15" s="54">
        <f t="shared" si="1"/>
        <v>-7.849829351535835E-2</v>
      </c>
      <c r="H15" s="34" t="s">
        <v>1806</v>
      </c>
      <c r="I15" s="34" t="s">
        <v>2918</v>
      </c>
      <c r="J15" s="54">
        <f t="shared" si="2"/>
        <v>-0.42777354658542782</v>
      </c>
      <c r="K15" s="34" t="s">
        <v>2919</v>
      </c>
      <c r="L15" s="35" t="s">
        <v>2920</v>
      </c>
      <c r="M15" s="57">
        <f t="shared" si="3"/>
        <v>-0.24116638078902233</v>
      </c>
    </row>
    <row r="16" spans="1:13" ht="19.5" customHeight="1" x14ac:dyDescent="0.25">
      <c r="A16" s="59" t="s">
        <v>32</v>
      </c>
      <c r="B16" s="34" t="s">
        <v>572</v>
      </c>
      <c r="C16" s="34" t="s">
        <v>1714</v>
      </c>
      <c r="D16" s="54">
        <f t="shared" si="0"/>
        <v>6.329113924050638E-3</v>
      </c>
      <c r="E16" s="34" t="s">
        <v>2689</v>
      </c>
      <c r="F16" s="34" t="s">
        <v>538</v>
      </c>
      <c r="G16" s="54">
        <f t="shared" si="1"/>
        <v>-0.24025974025974031</v>
      </c>
      <c r="H16" s="34" t="s">
        <v>1246</v>
      </c>
      <c r="I16" s="34" t="s">
        <v>2897</v>
      </c>
      <c r="J16" s="54">
        <f t="shared" si="2"/>
        <v>-0.26990913949759487</v>
      </c>
      <c r="K16" s="34" t="s">
        <v>2921</v>
      </c>
      <c r="L16" s="35" t="s">
        <v>2922</v>
      </c>
      <c r="M16" s="57">
        <f t="shared" si="3"/>
        <v>0.66056204610041047</v>
      </c>
    </row>
    <row r="17" spans="1:13" ht="19.5" customHeight="1" x14ac:dyDescent="0.25">
      <c r="A17" s="37" t="s">
        <v>33</v>
      </c>
      <c r="B17" s="34" t="s">
        <v>1416</v>
      </c>
      <c r="C17" s="34" t="s">
        <v>726</v>
      </c>
      <c r="D17" s="54">
        <f t="shared" si="0"/>
        <v>-0.11224489795918366</v>
      </c>
      <c r="E17" s="34" t="s">
        <v>1343</v>
      </c>
      <c r="F17" s="34" t="s">
        <v>425</v>
      </c>
      <c r="G17" s="54">
        <f t="shared" si="1"/>
        <v>-0.2786624203821656</v>
      </c>
      <c r="H17" s="34" t="s">
        <v>2923</v>
      </c>
      <c r="I17" s="34" t="s">
        <v>2452</v>
      </c>
      <c r="J17" s="54">
        <f t="shared" si="2"/>
        <v>-0.19739161085653864</v>
      </c>
      <c r="K17" s="34" t="s">
        <v>2924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860</v>
      </c>
      <c r="C18" s="34" t="s">
        <v>689</v>
      </c>
      <c r="D18" s="54">
        <f t="shared" si="0"/>
        <v>-0.1005434782608696</v>
      </c>
      <c r="E18" s="34" t="s">
        <v>2925</v>
      </c>
      <c r="F18" s="34" t="s">
        <v>2109</v>
      </c>
      <c r="G18" s="54">
        <f t="shared" si="1"/>
        <v>-5.5735930735930798E-2</v>
      </c>
      <c r="H18" s="34" t="s">
        <v>2926</v>
      </c>
      <c r="I18" s="34" t="s">
        <v>2927</v>
      </c>
      <c r="J18" s="54">
        <f t="shared" si="2"/>
        <v>-0.24064950385122477</v>
      </c>
      <c r="K18" s="34" t="s">
        <v>2928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744</v>
      </c>
      <c r="C19" s="34" t="s">
        <v>559</v>
      </c>
      <c r="D19" s="54">
        <f t="shared" si="0"/>
        <v>-7.792207792207799E-2</v>
      </c>
      <c r="E19" s="34" t="s">
        <v>773</v>
      </c>
      <c r="F19" s="34" t="s">
        <v>685</v>
      </c>
      <c r="G19" s="54">
        <f t="shared" si="1"/>
        <v>-0.50156250000000002</v>
      </c>
      <c r="H19" s="34" t="s">
        <v>2929</v>
      </c>
      <c r="I19" s="34" t="s">
        <v>846</v>
      </c>
      <c r="J19" s="54">
        <f t="shared" si="2"/>
        <v>-0.35941801022414471</v>
      </c>
      <c r="K19" s="34" t="s">
        <v>2930</v>
      </c>
      <c r="L19" s="35" t="s">
        <v>2931</v>
      </c>
      <c r="M19" s="57">
        <f t="shared" si="3"/>
        <v>-0.72742888900116209</v>
      </c>
    </row>
    <row r="20" spans="1:13" ht="18.75" customHeight="1" x14ac:dyDescent="0.25">
      <c r="A20" s="59" t="s">
        <v>36</v>
      </c>
      <c r="B20" s="34" t="s">
        <v>101</v>
      </c>
      <c r="C20" s="34" t="s">
        <v>497</v>
      </c>
      <c r="D20" s="54">
        <f t="shared" si="0"/>
        <v>-0.24137931034482754</v>
      </c>
      <c r="E20" s="34" t="s">
        <v>726</v>
      </c>
      <c r="F20" s="34" t="s">
        <v>2932</v>
      </c>
      <c r="G20" s="54">
        <f t="shared" si="1"/>
        <v>-0.82624113475177308</v>
      </c>
      <c r="H20" s="34" t="s">
        <v>2933</v>
      </c>
      <c r="I20" s="34" t="s">
        <v>562</v>
      </c>
      <c r="J20" s="54">
        <f t="shared" si="2"/>
        <v>-0.53959131545338435</v>
      </c>
      <c r="K20" s="34" t="s">
        <v>2934</v>
      </c>
      <c r="L20" s="35" t="s">
        <v>2935</v>
      </c>
      <c r="M20" s="57">
        <f t="shared" si="3"/>
        <v>-0.20876770916867138</v>
      </c>
    </row>
    <row r="21" spans="1:13" ht="19.5" customHeight="1" x14ac:dyDescent="0.25">
      <c r="A21" s="37" t="s">
        <v>37</v>
      </c>
      <c r="B21" s="34" t="s">
        <v>670</v>
      </c>
      <c r="C21" s="34" t="s">
        <v>889</v>
      </c>
      <c r="D21" s="54">
        <f t="shared" si="0"/>
        <v>-3.5190615835777157E-2</v>
      </c>
      <c r="E21" s="34" t="s">
        <v>2936</v>
      </c>
      <c r="F21" s="34" t="s">
        <v>1572</v>
      </c>
      <c r="G21" s="54">
        <f t="shared" si="1"/>
        <v>0.14430014430014432</v>
      </c>
      <c r="H21" s="34" t="s">
        <v>2937</v>
      </c>
      <c r="I21" s="34" t="s">
        <v>127</v>
      </c>
      <c r="J21" s="54" t="e">
        <f t="shared" si="2"/>
        <v>#DIV/0!</v>
      </c>
      <c r="K21" s="34" t="s">
        <v>2938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67</v>
      </c>
      <c r="C22" s="34" t="s">
        <v>184</v>
      </c>
      <c r="D22" s="54">
        <f t="shared" si="0"/>
        <v>-0.11111111111111106</v>
      </c>
      <c r="E22" s="34" t="s">
        <v>646</v>
      </c>
      <c r="F22" s="34" t="s">
        <v>253</v>
      </c>
      <c r="G22" s="54">
        <f t="shared" si="1"/>
        <v>-0.21153846153846162</v>
      </c>
      <c r="H22" s="34" t="s">
        <v>1844</v>
      </c>
      <c r="I22" s="34" t="s">
        <v>240</v>
      </c>
      <c r="J22" s="54">
        <f t="shared" si="2"/>
        <v>-0.16814159292035394</v>
      </c>
      <c r="K22" s="34" t="s">
        <v>1868</v>
      </c>
      <c r="L22" s="35" t="s">
        <v>2736</v>
      </c>
      <c r="M22" s="57">
        <f t="shared" si="3"/>
        <v>-0.47959183673469391</v>
      </c>
    </row>
    <row r="23" spans="1:13" ht="18.75" customHeight="1" x14ac:dyDescent="0.25">
      <c r="A23" s="37" t="s">
        <v>39</v>
      </c>
      <c r="B23" s="34" t="s">
        <v>109</v>
      </c>
      <c r="C23" s="34" t="s">
        <v>275</v>
      </c>
      <c r="D23" s="54">
        <f t="shared" si="0"/>
        <v>-3.2258064516129059E-2</v>
      </c>
      <c r="E23" s="34" t="s">
        <v>406</v>
      </c>
      <c r="F23" s="34" t="s">
        <v>479</v>
      </c>
      <c r="G23" s="54">
        <f t="shared" si="1"/>
        <v>5.2631578947368467E-2</v>
      </c>
      <c r="H23" s="34" t="s">
        <v>2663</v>
      </c>
      <c r="I23" s="34" t="s">
        <v>2939</v>
      </c>
      <c r="J23" s="54">
        <f t="shared" si="2"/>
        <v>-0.37746170678336982</v>
      </c>
      <c r="K23" s="34" t="s">
        <v>2940</v>
      </c>
      <c r="L23" s="35" t="s">
        <v>2941</v>
      </c>
      <c r="M23" s="57">
        <f t="shared" si="3"/>
        <v>1.555911081172112</v>
      </c>
    </row>
    <row r="24" spans="1:13" ht="18.75" customHeight="1" x14ac:dyDescent="0.25">
      <c r="A24" s="59" t="s">
        <v>40</v>
      </c>
      <c r="B24" s="34" t="s">
        <v>109</v>
      </c>
      <c r="C24" s="34" t="s">
        <v>109</v>
      </c>
      <c r="D24" s="54">
        <f t="shared" si="0"/>
        <v>0</v>
      </c>
      <c r="E24" s="34" t="s">
        <v>276</v>
      </c>
      <c r="F24" s="34" t="s">
        <v>2080</v>
      </c>
      <c r="G24" s="54">
        <f t="shared" si="1"/>
        <v>-0.74410774410774405</v>
      </c>
      <c r="H24" s="34" t="s">
        <v>2942</v>
      </c>
      <c r="I24" s="34" t="s">
        <v>2943</v>
      </c>
      <c r="J24" s="54">
        <f t="shared" si="2"/>
        <v>-0.13532651455546818</v>
      </c>
      <c r="K24" s="34" t="s">
        <v>2944</v>
      </c>
      <c r="L24" s="35" t="s">
        <v>2945</v>
      </c>
      <c r="M24" s="57">
        <f t="shared" si="3"/>
        <v>-1.4955835117772921E-2</v>
      </c>
    </row>
    <row r="25" spans="1:13" ht="18.75" customHeight="1" x14ac:dyDescent="0.25">
      <c r="A25" s="37" t="s">
        <v>41</v>
      </c>
      <c r="B25" s="34" t="s">
        <v>184</v>
      </c>
      <c r="C25" s="34" t="s">
        <v>184</v>
      </c>
      <c r="D25" s="54">
        <f t="shared" si="0"/>
        <v>0</v>
      </c>
      <c r="E25" s="34" t="s">
        <v>77</v>
      </c>
      <c r="F25" s="34" t="s">
        <v>77</v>
      </c>
      <c r="G25" s="54">
        <f t="shared" si="1"/>
        <v>0</v>
      </c>
      <c r="H25" s="34" t="s">
        <v>545</v>
      </c>
      <c r="I25" s="34" t="s">
        <v>506</v>
      </c>
      <c r="J25" s="54">
        <f t="shared" si="2"/>
        <v>-0.28044280442804431</v>
      </c>
      <c r="K25" s="34" t="s">
        <v>1369</v>
      </c>
      <c r="L25" s="35" t="s">
        <v>2946</v>
      </c>
      <c r="M25" s="57">
        <f t="shared" si="3"/>
        <v>-0.13733410271205998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191</v>
      </c>
      <c r="F26" s="34" t="s">
        <v>349</v>
      </c>
      <c r="G26" s="54">
        <f t="shared" si="1"/>
        <v>9.523809523809533E-2</v>
      </c>
      <c r="H26" s="34" t="s">
        <v>780</v>
      </c>
      <c r="I26" s="34" t="s">
        <v>753</v>
      </c>
      <c r="J26" s="54">
        <f t="shared" si="2"/>
        <v>-0.3814432989690722</v>
      </c>
      <c r="K26" s="34" t="s">
        <v>1976</v>
      </c>
      <c r="L26" s="35" t="s">
        <v>1438</v>
      </c>
      <c r="M26" s="57">
        <f t="shared" si="3"/>
        <v>-0.52978276103714084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101</v>
      </c>
      <c r="F27" s="34" t="s">
        <v>349</v>
      </c>
      <c r="G27" s="54">
        <f t="shared" si="1"/>
        <v>4.7619047619047665E-2</v>
      </c>
      <c r="H27" s="34" t="s">
        <v>375</v>
      </c>
      <c r="I27" s="34" t="s">
        <v>1826</v>
      </c>
      <c r="J27" s="54">
        <f t="shared" si="2"/>
        <v>-0.55944055944055937</v>
      </c>
      <c r="K27" s="34" t="s">
        <v>1993</v>
      </c>
      <c r="L27" s="35" t="s">
        <v>1220</v>
      </c>
      <c r="M27" s="57">
        <f t="shared" si="3"/>
        <v>-2.3316062176165768E-2</v>
      </c>
    </row>
    <row r="28" spans="1:13" ht="18.75" customHeight="1" x14ac:dyDescent="0.25">
      <c r="A28" s="59" t="s">
        <v>44</v>
      </c>
      <c r="B28" s="34" t="s">
        <v>374</v>
      </c>
      <c r="C28" s="34" t="s">
        <v>374</v>
      </c>
      <c r="D28" s="54">
        <f t="shared" si="0"/>
        <v>0</v>
      </c>
      <c r="E28" s="34" t="s">
        <v>82</v>
      </c>
      <c r="F28" s="34" t="s">
        <v>520</v>
      </c>
      <c r="G28" s="54">
        <f t="shared" si="1"/>
        <v>5.4054054054054106E-2</v>
      </c>
      <c r="H28" s="34" t="s">
        <v>1229</v>
      </c>
      <c r="I28" s="34" t="s">
        <v>753</v>
      </c>
      <c r="J28" s="54">
        <f t="shared" si="2"/>
        <v>-8.2474226804123668E-2</v>
      </c>
      <c r="K28" s="34" t="s">
        <v>2947</v>
      </c>
      <c r="L28" s="35" t="s">
        <v>1220</v>
      </c>
      <c r="M28" s="57">
        <f t="shared" si="3"/>
        <v>0.18976683937823843</v>
      </c>
    </row>
    <row r="29" spans="1:13" x14ac:dyDescent="0.25">
      <c r="A29" s="37" t="s">
        <v>45</v>
      </c>
      <c r="B29" s="34" t="s">
        <v>876</v>
      </c>
      <c r="C29" s="34" t="s">
        <v>328</v>
      </c>
      <c r="D29" s="54">
        <f t="shared" si="0"/>
        <v>-9.7097097097097157E-2</v>
      </c>
      <c r="E29" s="34" t="s">
        <v>2948</v>
      </c>
      <c r="F29" s="34" t="s">
        <v>2911</v>
      </c>
      <c r="G29" s="54">
        <f t="shared" si="1"/>
        <v>-0.31043098063710195</v>
      </c>
      <c r="H29" s="34" t="s">
        <v>2949</v>
      </c>
      <c r="I29" s="34" t="s">
        <v>2950</v>
      </c>
      <c r="J29" s="54">
        <f t="shared" si="2"/>
        <v>-0.14363537316143102</v>
      </c>
      <c r="K29" s="34" t="s">
        <v>2951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228</v>
      </c>
      <c r="C30" s="63" t="s">
        <v>238</v>
      </c>
      <c r="D30" s="64"/>
      <c r="E30" s="63" t="s">
        <v>2150</v>
      </c>
      <c r="F30" s="63" t="s">
        <v>679</v>
      </c>
      <c r="G30" s="64"/>
      <c r="H30" s="63" t="s">
        <v>2952</v>
      </c>
      <c r="I30" s="63" t="s">
        <v>2953</v>
      </c>
      <c r="J30" s="64"/>
      <c r="K30" s="63" t="s">
        <v>2954</v>
      </c>
      <c r="L30" s="63" t="s">
        <v>2955</v>
      </c>
      <c r="M30" s="65"/>
    </row>
    <row r="31" spans="1:13" x14ac:dyDescent="0.25">
      <c r="A31" s="62" t="s">
        <v>47</v>
      </c>
      <c r="B31" s="63" t="s">
        <v>112</v>
      </c>
      <c r="C31" s="63" t="s">
        <v>2956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2957</v>
      </c>
      <c r="L31" s="63" t="s">
        <v>127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184</v>
      </c>
      <c r="C4" s="34" t="s">
        <v>557</v>
      </c>
      <c r="D4" s="54">
        <f t="shared" ref="D4:D29" si="0">IF(OR(B4="", B4=0, C4="", C4=0), "", (B4-C4)/C4)</f>
        <v>-0.10000000000000009</v>
      </c>
      <c r="E4" s="34" t="s">
        <v>1226</v>
      </c>
      <c r="F4" s="34" t="s">
        <v>674</v>
      </c>
      <c r="G4" s="54">
        <f t="shared" ref="G4:G29" si="1">IF(OR(E4="", E4=0, F4="", F4=0), "", (E4-F4)/F4)</f>
        <v>-3.7735849056603807E-2</v>
      </c>
      <c r="H4" s="34" t="s">
        <v>1170</v>
      </c>
      <c r="I4" s="34" t="s">
        <v>512</v>
      </c>
      <c r="J4" s="54">
        <f t="shared" ref="J4:J29" si="2">IF(OR(H4="", H4=0, I4="", I4=0), "", (H4-I4)/I4)</f>
        <v>9.2307692307692257E-2</v>
      </c>
      <c r="K4" s="34" t="s">
        <v>2958</v>
      </c>
      <c r="L4" s="35" t="s">
        <v>1673</v>
      </c>
      <c r="M4" s="57">
        <f t="shared" ref="M4:M29" si="3">IF(OR(K4="", K4=0, L4="", L4=0), "", (K4-L4)/L4)</f>
        <v>-0.42432150313152406</v>
      </c>
    </row>
    <row r="5" spans="1:13" ht="19.5" customHeight="1" x14ac:dyDescent="0.25">
      <c r="A5" s="37" t="s">
        <v>21</v>
      </c>
      <c r="B5" s="34" t="s">
        <v>88</v>
      </c>
      <c r="C5" s="34" t="s">
        <v>74</v>
      </c>
      <c r="D5" s="54">
        <f t="shared" si="0"/>
        <v>-8.3333333333333301E-2</v>
      </c>
      <c r="E5" s="34" t="s">
        <v>151</v>
      </c>
      <c r="F5" s="34" t="s">
        <v>163</v>
      </c>
      <c r="G5" s="54">
        <f t="shared" si="1"/>
        <v>-5.2631578947368467E-2</v>
      </c>
      <c r="H5" s="34" t="s">
        <v>973</v>
      </c>
      <c r="I5" s="34" t="s">
        <v>1156</v>
      </c>
      <c r="J5" s="54">
        <f t="shared" si="2"/>
        <v>7.4074074074073959E-2</v>
      </c>
      <c r="K5" s="34" t="s">
        <v>2167</v>
      </c>
      <c r="L5" s="35" t="s">
        <v>1556</v>
      </c>
      <c r="M5" s="57">
        <f t="shared" si="3"/>
        <v>-9.2398427260812599E-2</v>
      </c>
    </row>
    <row r="6" spans="1:13" ht="19.5" customHeight="1" x14ac:dyDescent="0.25">
      <c r="A6" s="59" t="s">
        <v>22</v>
      </c>
      <c r="B6" s="34" t="s">
        <v>75</v>
      </c>
      <c r="C6" s="34" t="s">
        <v>246</v>
      </c>
      <c r="D6" s="54">
        <f t="shared" si="0"/>
        <v>-6.6666666666666541E-2</v>
      </c>
      <c r="E6" s="34" t="s">
        <v>1326</v>
      </c>
      <c r="F6" s="34" t="s">
        <v>688</v>
      </c>
      <c r="G6" s="54">
        <f t="shared" si="1"/>
        <v>-4.878048780487796E-2</v>
      </c>
      <c r="H6" s="34" t="s">
        <v>254</v>
      </c>
      <c r="I6" s="34" t="s">
        <v>1787</v>
      </c>
      <c r="J6" s="54">
        <f t="shared" si="2"/>
        <v>-0.24774774774774785</v>
      </c>
      <c r="K6" s="34" t="s">
        <v>2682</v>
      </c>
      <c r="L6" s="35" t="s">
        <v>2959</v>
      </c>
      <c r="M6" s="57">
        <f t="shared" si="3"/>
        <v>-0.19624320316361832</v>
      </c>
    </row>
    <row r="7" spans="1:13" ht="19.5" customHeight="1" x14ac:dyDescent="0.25">
      <c r="A7" s="37" t="s">
        <v>23</v>
      </c>
      <c r="B7" s="34" t="s">
        <v>557</v>
      </c>
      <c r="C7" s="34" t="s">
        <v>557</v>
      </c>
      <c r="D7" s="54">
        <f t="shared" si="0"/>
        <v>0</v>
      </c>
      <c r="E7" s="34" t="s">
        <v>465</v>
      </c>
      <c r="F7" s="34" t="s">
        <v>678</v>
      </c>
      <c r="G7" s="54">
        <f t="shared" si="1"/>
        <v>-1.5151515151515164E-2</v>
      </c>
      <c r="H7" s="34" t="s">
        <v>453</v>
      </c>
      <c r="I7" s="34" t="s">
        <v>2298</v>
      </c>
      <c r="J7" s="54">
        <f t="shared" si="2"/>
        <v>0.23023255813953494</v>
      </c>
      <c r="K7" s="34" t="s">
        <v>2960</v>
      </c>
      <c r="L7" s="35" t="s">
        <v>2696</v>
      </c>
      <c r="M7" s="57">
        <f t="shared" si="3"/>
        <v>-0.27496617050067668</v>
      </c>
    </row>
    <row r="8" spans="1:13" ht="19.5" customHeight="1" x14ac:dyDescent="0.25">
      <c r="A8" s="59" t="s">
        <v>24</v>
      </c>
      <c r="B8" s="34" t="s">
        <v>100</v>
      </c>
      <c r="C8" s="34" t="s">
        <v>100</v>
      </c>
      <c r="D8" s="54">
        <f t="shared" si="0"/>
        <v>0</v>
      </c>
      <c r="E8" s="34" t="s">
        <v>368</v>
      </c>
      <c r="F8" s="34" t="s">
        <v>649</v>
      </c>
      <c r="G8" s="54">
        <f t="shared" si="1"/>
        <v>-3.1249999999999913E-2</v>
      </c>
      <c r="H8" s="34" t="s">
        <v>1386</v>
      </c>
      <c r="I8" s="34" t="s">
        <v>1765</v>
      </c>
      <c r="J8" s="54">
        <f t="shared" si="2"/>
        <v>-0.47114375655823709</v>
      </c>
      <c r="K8" s="34" t="s">
        <v>2961</v>
      </c>
      <c r="L8" s="35" t="s">
        <v>2962</v>
      </c>
      <c r="M8" s="57">
        <f t="shared" si="3"/>
        <v>-0.20547514159848965</v>
      </c>
    </row>
    <row r="9" spans="1:13" ht="19.5" customHeight="1" x14ac:dyDescent="0.25">
      <c r="A9" s="37" t="s">
        <v>25</v>
      </c>
      <c r="B9" s="34" t="s">
        <v>349</v>
      </c>
      <c r="C9" s="34" t="s">
        <v>191</v>
      </c>
      <c r="D9" s="54">
        <f t="shared" si="0"/>
        <v>-8.6956521739130502E-2</v>
      </c>
      <c r="E9" s="34" t="s">
        <v>217</v>
      </c>
      <c r="F9" s="34" t="s">
        <v>1714</v>
      </c>
      <c r="G9" s="54">
        <f t="shared" si="1"/>
        <v>-0.30379746835443033</v>
      </c>
      <c r="H9" s="34" t="s">
        <v>1887</v>
      </c>
      <c r="I9" s="34" t="s">
        <v>1487</v>
      </c>
      <c r="J9" s="54">
        <f t="shared" si="2"/>
        <v>-0.39770554493307847</v>
      </c>
      <c r="K9" s="34" t="s">
        <v>2963</v>
      </c>
      <c r="L9" s="35" t="s">
        <v>2964</v>
      </c>
      <c r="M9" s="57">
        <f t="shared" si="3"/>
        <v>-0.50968626778673065</v>
      </c>
    </row>
    <row r="10" spans="1:13" ht="19.5" customHeight="1" x14ac:dyDescent="0.25">
      <c r="A10" s="59" t="s">
        <v>26</v>
      </c>
      <c r="B10" s="34" t="s">
        <v>109</v>
      </c>
      <c r="C10" s="34" t="s">
        <v>288</v>
      </c>
      <c r="D10" s="54">
        <f t="shared" si="0"/>
        <v>-0.11764705882352951</v>
      </c>
      <c r="E10" s="34" t="s">
        <v>429</v>
      </c>
      <c r="F10" s="34" t="s">
        <v>1335</v>
      </c>
      <c r="G10" s="54">
        <f t="shared" si="1"/>
        <v>-2.9761904761904788E-2</v>
      </c>
      <c r="H10" s="34" t="s">
        <v>2965</v>
      </c>
      <c r="I10" s="34" t="s">
        <v>1873</v>
      </c>
      <c r="J10" s="54">
        <f t="shared" si="2"/>
        <v>-0.44220730797912006</v>
      </c>
      <c r="K10" s="34" t="s">
        <v>2966</v>
      </c>
      <c r="L10" s="35" t="s">
        <v>2967</v>
      </c>
      <c r="M10" s="57">
        <f t="shared" si="3"/>
        <v>-0.33976006855184232</v>
      </c>
    </row>
    <row r="11" spans="1:13" ht="19.5" customHeight="1" x14ac:dyDescent="0.25">
      <c r="A11" s="37" t="s">
        <v>27</v>
      </c>
      <c r="B11" s="34" t="s">
        <v>191</v>
      </c>
      <c r="C11" s="34" t="s">
        <v>216</v>
      </c>
      <c r="D11" s="54">
        <f t="shared" si="0"/>
        <v>-4.1666666666666588E-2</v>
      </c>
      <c r="E11" s="34" t="s">
        <v>357</v>
      </c>
      <c r="F11" s="34" t="s">
        <v>197</v>
      </c>
      <c r="G11" s="54">
        <f t="shared" si="1"/>
        <v>2.4793388429752088E-2</v>
      </c>
      <c r="H11" s="34" t="s">
        <v>2166</v>
      </c>
      <c r="I11" s="34" t="s">
        <v>2968</v>
      </c>
      <c r="J11" s="54">
        <f t="shared" si="2"/>
        <v>-0.54405912450255833</v>
      </c>
      <c r="K11" s="34" t="s">
        <v>2969</v>
      </c>
      <c r="L11" s="35" t="s">
        <v>2970</v>
      </c>
      <c r="M11" s="57">
        <f t="shared" si="3"/>
        <v>-0.58231839930404528</v>
      </c>
    </row>
    <row r="12" spans="1:13" ht="19.5" customHeight="1" x14ac:dyDescent="0.25">
      <c r="A12" s="59" t="s">
        <v>28</v>
      </c>
      <c r="B12" s="34" t="s">
        <v>313</v>
      </c>
      <c r="C12" s="34" t="s">
        <v>688</v>
      </c>
      <c r="D12" s="54">
        <f t="shared" si="0"/>
        <v>-3.6585365853658437E-2</v>
      </c>
      <c r="E12" s="34" t="s">
        <v>460</v>
      </c>
      <c r="F12" s="34" t="s">
        <v>1575</v>
      </c>
      <c r="G12" s="54">
        <f t="shared" si="1"/>
        <v>-8.66666666666666E-2</v>
      </c>
      <c r="H12" s="34" t="s">
        <v>2971</v>
      </c>
      <c r="I12" s="34" t="s">
        <v>2972</v>
      </c>
      <c r="J12" s="54">
        <f t="shared" si="2"/>
        <v>0.24173636001592994</v>
      </c>
      <c r="K12" s="34" t="s">
        <v>2973</v>
      </c>
      <c r="L12" s="35" t="s">
        <v>2974</v>
      </c>
      <c r="M12" s="57">
        <f t="shared" si="3"/>
        <v>-0.28933196563662006</v>
      </c>
    </row>
    <row r="13" spans="1:13" ht="19.5" customHeight="1" x14ac:dyDescent="0.25">
      <c r="A13" s="37" t="s">
        <v>29</v>
      </c>
      <c r="B13" s="34" t="s">
        <v>384</v>
      </c>
      <c r="C13" s="34" t="s">
        <v>252</v>
      </c>
      <c r="D13" s="54">
        <f t="shared" si="0"/>
        <v>-2.2727272727272749E-2</v>
      </c>
      <c r="E13" s="34" t="s">
        <v>689</v>
      </c>
      <c r="F13" s="34" t="s">
        <v>642</v>
      </c>
      <c r="G13" s="54">
        <f t="shared" si="1"/>
        <v>-0.30303030303030304</v>
      </c>
      <c r="H13" s="34" t="s">
        <v>2975</v>
      </c>
      <c r="I13" s="34" t="s">
        <v>2303</v>
      </c>
      <c r="J13" s="54">
        <f t="shared" si="2"/>
        <v>-0.10020097616996838</v>
      </c>
      <c r="K13" s="34" t="s">
        <v>2976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783</v>
      </c>
      <c r="C14" s="34" t="s">
        <v>1569</v>
      </c>
      <c r="D14" s="54">
        <f t="shared" si="0"/>
        <v>-6.4327485380116886E-2</v>
      </c>
      <c r="E14" s="34" t="s">
        <v>2977</v>
      </c>
      <c r="F14" s="34" t="s">
        <v>2978</v>
      </c>
      <c r="G14" s="54">
        <f t="shared" si="1"/>
        <v>-6.04565083281925E-2</v>
      </c>
      <c r="H14" s="34" t="s">
        <v>2979</v>
      </c>
      <c r="I14" s="34" t="s">
        <v>2980</v>
      </c>
      <c r="J14" s="54">
        <f t="shared" si="2"/>
        <v>-0.10461538461538467</v>
      </c>
      <c r="K14" s="34" t="s">
        <v>2981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2060</v>
      </c>
      <c r="C15" s="34" t="s">
        <v>1794</v>
      </c>
      <c r="D15" s="54">
        <f t="shared" si="0"/>
        <v>-1.2820512820512832E-2</v>
      </c>
      <c r="E15" s="34" t="s">
        <v>642</v>
      </c>
      <c r="F15" s="34" t="s">
        <v>2856</v>
      </c>
      <c r="G15" s="54">
        <f t="shared" si="1"/>
        <v>-8.8082901554404111E-2</v>
      </c>
      <c r="H15" s="34" t="s">
        <v>2204</v>
      </c>
      <c r="I15" s="34" t="s">
        <v>2982</v>
      </c>
      <c r="J15" s="54">
        <f t="shared" si="2"/>
        <v>-0.43290488431876606</v>
      </c>
      <c r="K15" s="34" t="s">
        <v>1154</v>
      </c>
      <c r="L15" s="35" t="s">
        <v>2983</v>
      </c>
      <c r="M15" s="57">
        <f t="shared" si="3"/>
        <v>-0.24791570171375632</v>
      </c>
    </row>
    <row r="16" spans="1:13" ht="19.5" customHeight="1" x14ac:dyDescent="0.25">
      <c r="A16" s="59" t="s">
        <v>32</v>
      </c>
      <c r="B16" s="34" t="s">
        <v>1794</v>
      </c>
      <c r="C16" s="34" t="s">
        <v>430</v>
      </c>
      <c r="D16" s="54">
        <f t="shared" si="0"/>
        <v>6.4516129032258117E-3</v>
      </c>
      <c r="E16" s="34" t="s">
        <v>2984</v>
      </c>
      <c r="F16" s="34" t="s">
        <v>2985</v>
      </c>
      <c r="G16" s="54">
        <f t="shared" si="1"/>
        <v>-0.24704336399474375</v>
      </c>
      <c r="H16" s="34" t="s">
        <v>2986</v>
      </c>
      <c r="I16" s="34" t="s">
        <v>2696</v>
      </c>
      <c r="J16" s="54">
        <f t="shared" si="2"/>
        <v>-0.27631935047361311</v>
      </c>
      <c r="K16" s="34" t="s">
        <v>2987</v>
      </c>
      <c r="L16" s="35" t="s">
        <v>2988</v>
      </c>
      <c r="M16" s="57">
        <f t="shared" si="3"/>
        <v>0.64579869548535629</v>
      </c>
    </row>
    <row r="17" spans="1:13" ht="19.5" customHeight="1" x14ac:dyDescent="0.25">
      <c r="A17" s="37" t="s">
        <v>33</v>
      </c>
      <c r="B17" s="34" t="s">
        <v>1728</v>
      </c>
      <c r="C17" s="34" t="s">
        <v>143</v>
      </c>
      <c r="D17" s="54">
        <f t="shared" si="0"/>
        <v>-0.16666666666666671</v>
      </c>
      <c r="E17" s="34" t="s">
        <v>1941</v>
      </c>
      <c r="F17" s="34" t="s">
        <v>818</v>
      </c>
      <c r="G17" s="54">
        <f t="shared" si="1"/>
        <v>-0.28548387096774203</v>
      </c>
      <c r="H17" s="34" t="s">
        <v>2989</v>
      </c>
      <c r="I17" s="34" t="s">
        <v>2713</v>
      </c>
      <c r="J17" s="54">
        <f t="shared" si="2"/>
        <v>-0.20456979650124957</v>
      </c>
      <c r="K17" s="34" t="s">
        <v>2990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254</v>
      </c>
      <c r="C18" s="34" t="s">
        <v>2991</v>
      </c>
      <c r="D18" s="54">
        <f t="shared" si="0"/>
        <v>-8.2417582417582486E-2</v>
      </c>
      <c r="E18" s="34" t="s">
        <v>2992</v>
      </c>
      <c r="F18" s="34" t="s">
        <v>2993</v>
      </c>
      <c r="G18" s="54">
        <f t="shared" si="1"/>
        <v>-6.4109589041095982E-2</v>
      </c>
      <c r="H18" s="34" t="s">
        <v>2994</v>
      </c>
      <c r="I18" s="34" t="s">
        <v>2995</v>
      </c>
      <c r="J18" s="54">
        <f t="shared" si="2"/>
        <v>-0.24747048903878585</v>
      </c>
      <c r="K18" s="34" t="s">
        <v>2996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684</v>
      </c>
      <c r="C19" s="34" t="s">
        <v>163</v>
      </c>
      <c r="D19" s="54">
        <f t="shared" si="0"/>
        <v>-7.8947368421052697E-2</v>
      </c>
      <c r="E19" s="34" t="s">
        <v>1463</v>
      </c>
      <c r="F19" s="34" t="s">
        <v>1157</v>
      </c>
      <c r="G19" s="54">
        <f t="shared" si="1"/>
        <v>-0.46416382252559729</v>
      </c>
      <c r="H19" s="34" t="s">
        <v>2997</v>
      </c>
      <c r="I19" s="34" t="s">
        <v>2972</v>
      </c>
      <c r="J19" s="54">
        <f t="shared" si="2"/>
        <v>-0.36160892074870565</v>
      </c>
      <c r="K19" s="34" t="s">
        <v>2998</v>
      </c>
      <c r="L19" s="35" t="s">
        <v>2999</v>
      </c>
      <c r="M19" s="57">
        <f t="shared" si="3"/>
        <v>-0.72983066455210521</v>
      </c>
    </row>
    <row r="20" spans="1:13" ht="18.75" customHeight="1" x14ac:dyDescent="0.25">
      <c r="A20" s="59" t="s">
        <v>36</v>
      </c>
      <c r="B20" s="34" t="s">
        <v>191</v>
      </c>
      <c r="C20" s="34" t="s">
        <v>108</v>
      </c>
      <c r="D20" s="54">
        <f t="shared" si="0"/>
        <v>-0.1785714285714286</v>
      </c>
      <c r="E20" s="34" t="s">
        <v>649</v>
      </c>
      <c r="F20" s="34" t="s">
        <v>3000</v>
      </c>
      <c r="G20" s="54">
        <f t="shared" si="1"/>
        <v>-0.82764811490125678</v>
      </c>
      <c r="H20" s="34" t="s">
        <v>895</v>
      </c>
      <c r="I20" s="34" t="s">
        <v>2119</v>
      </c>
      <c r="J20" s="54">
        <f t="shared" si="2"/>
        <v>-0.54333764553686947</v>
      </c>
      <c r="K20" s="34" t="s">
        <v>3001</v>
      </c>
      <c r="L20" s="35" t="s">
        <v>3002</v>
      </c>
      <c r="M20" s="57">
        <f t="shared" si="3"/>
        <v>-0.2158614156178103</v>
      </c>
    </row>
    <row r="21" spans="1:13" ht="19.5" customHeight="1" x14ac:dyDescent="0.25">
      <c r="A21" s="37" t="s">
        <v>37</v>
      </c>
      <c r="B21" s="34" t="s">
        <v>889</v>
      </c>
      <c r="C21" s="34" t="s">
        <v>283</v>
      </c>
      <c r="D21" s="54">
        <f t="shared" si="0"/>
        <v>-8.7209302325580822E-3</v>
      </c>
      <c r="E21" s="34" t="s">
        <v>3003</v>
      </c>
      <c r="F21" s="34" t="s">
        <v>3004</v>
      </c>
      <c r="G21" s="54">
        <f t="shared" si="1"/>
        <v>0.13450292397660818</v>
      </c>
      <c r="H21" s="34" t="s">
        <v>3005</v>
      </c>
      <c r="I21" s="34" t="s">
        <v>127</v>
      </c>
      <c r="J21" s="54" t="e">
        <f t="shared" si="2"/>
        <v>#DIV/0!</v>
      </c>
      <c r="K21" s="34" t="s">
        <v>3006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67</v>
      </c>
      <c r="C22" s="34" t="s">
        <v>184</v>
      </c>
      <c r="D22" s="54">
        <f t="shared" si="0"/>
        <v>-0.11111111111111106</v>
      </c>
      <c r="E22" s="34" t="s">
        <v>578</v>
      </c>
      <c r="F22" s="34" t="s">
        <v>253</v>
      </c>
      <c r="G22" s="54">
        <f t="shared" si="1"/>
        <v>-0.23076923076923075</v>
      </c>
      <c r="H22" s="34" t="s">
        <v>1882</v>
      </c>
      <c r="I22" s="34" t="s">
        <v>479</v>
      </c>
      <c r="J22" s="54">
        <f t="shared" si="2"/>
        <v>-0.46198830409356723</v>
      </c>
      <c r="K22" s="34" t="s">
        <v>3007</v>
      </c>
      <c r="L22" s="35" t="s">
        <v>3008</v>
      </c>
      <c r="M22" s="57">
        <f t="shared" si="3"/>
        <v>-0.48395867319195213</v>
      </c>
    </row>
    <row r="23" spans="1:13" ht="18.75" customHeight="1" x14ac:dyDescent="0.25">
      <c r="A23" s="37" t="s">
        <v>39</v>
      </c>
      <c r="B23" s="34" t="s">
        <v>109</v>
      </c>
      <c r="C23" s="34" t="s">
        <v>109</v>
      </c>
      <c r="D23" s="54">
        <f t="shared" si="0"/>
        <v>0</v>
      </c>
      <c r="E23" s="34" t="s">
        <v>564</v>
      </c>
      <c r="F23" s="34" t="s">
        <v>248</v>
      </c>
      <c r="G23" s="54">
        <f t="shared" si="1"/>
        <v>4.1420118343195304E-2</v>
      </c>
      <c r="H23" s="34" t="s">
        <v>284</v>
      </c>
      <c r="I23" s="34" t="s">
        <v>2628</v>
      </c>
      <c r="J23" s="54">
        <f t="shared" si="2"/>
        <v>-0.38282548476454292</v>
      </c>
      <c r="K23" s="34" t="s">
        <v>3009</v>
      </c>
      <c r="L23" s="35" t="s">
        <v>3010</v>
      </c>
      <c r="M23" s="57">
        <f t="shared" si="3"/>
        <v>3.433151432469304</v>
      </c>
    </row>
    <row r="24" spans="1:13" ht="18.75" customHeight="1" x14ac:dyDescent="0.25">
      <c r="A24" s="59" t="s">
        <v>40</v>
      </c>
      <c r="B24" s="34" t="s">
        <v>109</v>
      </c>
      <c r="C24" s="34" t="s">
        <v>109</v>
      </c>
      <c r="D24" s="54">
        <f t="shared" si="0"/>
        <v>0</v>
      </c>
      <c r="E24" s="34" t="s">
        <v>1303</v>
      </c>
      <c r="F24" s="34" t="s">
        <v>1157</v>
      </c>
      <c r="G24" s="54">
        <f t="shared" si="1"/>
        <v>-0.74573378839590443</v>
      </c>
      <c r="H24" s="34" t="s">
        <v>3011</v>
      </c>
      <c r="I24" s="34" t="s">
        <v>1532</v>
      </c>
      <c r="J24" s="54">
        <f t="shared" si="2"/>
        <v>-0.14331210191082808</v>
      </c>
      <c r="K24" s="34" t="s">
        <v>3012</v>
      </c>
      <c r="L24" s="35" t="s">
        <v>3013</v>
      </c>
      <c r="M24" s="57">
        <f t="shared" si="3"/>
        <v>-2.3715950670822602E-2</v>
      </c>
    </row>
    <row r="25" spans="1:13" ht="18.75" customHeight="1" x14ac:dyDescent="0.25">
      <c r="A25" s="37" t="s">
        <v>41</v>
      </c>
      <c r="B25" s="34" t="s">
        <v>66</v>
      </c>
      <c r="C25" s="34" t="s">
        <v>184</v>
      </c>
      <c r="D25" s="54">
        <f t="shared" si="0"/>
        <v>-0.22222222222222213</v>
      </c>
      <c r="E25" s="34" t="s">
        <v>69</v>
      </c>
      <c r="F25" s="34" t="s">
        <v>258</v>
      </c>
      <c r="G25" s="54">
        <f t="shared" si="1"/>
        <v>-8.3333333333333232E-2</v>
      </c>
      <c r="H25" s="34" t="s">
        <v>3014</v>
      </c>
      <c r="I25" s="34" t="s">
        <v>1742</v>
      </c>
      <c r="J25" s="54">
        <f t="shared" si="2"/>
        <v>-0.28731343283582095</v>
      </c>
      <c r="K25" s="34" t="s">
        <v>2189</v>
      </c>
      <c r="L25" s="35" t="s">
        <v>3015</v>
      </c>
      <c r="M25" s="57">
        <f t="shared" si="3"/>
        <v>-0.14485981308411217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191</v>
      </c>
      <c r="F26" s="34" t="s">
        <v>349</v>
      </c>
      <c r="G26" s="54">
        <f t="shared" si="1"/>
        <v>9.523809523809533E-2</v>
      </c>
      <c r="H26" s="34" t="s">
        <v>727</v>
      </c>
      <c r="I26" s="34" t="s">
        <v>177</v>
      </c>
      <c r="J26" s="54">
        <f t="shared" si="2"/>
        <v>-0.390625</v>
      </c>
      <c r="K26" s="34" t="s">
        <v>3016</v>
      </c>
      <c r="L26" s="35" t="s">
        <v>503</v>
      </c>
      <c r="M26" s="57">
        <f t="shared" si="3"/>
        <v>-0.53371185237757268</v>
      </c>
    </row>
    <row r="27" spans="1:13" ht="18.75" customHeight="1" x14ac:dyDescent="0.25">
      <c r="A27" s="37" t="s">
        <v>43</v>
      </c>
      <c r="B27" s="34" t="s">
        <v>58</v>
      </c>
      <c r="C27" s="34" t="s">
        <v>58</v>
      </c>
      <c r="D27" s="54">
        <f t="shared" si="0"/>
        <v>0</v>
      </c>
      <c r="E27" s="34" t="s">
        <v>349</v>
      </c>
      <c r="F27" s="34" t="s">
        <v>349</v>
      </c>
      <c r="G27" s="54">
        <f t="shared" si="1"/>
        <v>0</v>
      </c>
      <c r="H27" s="34" t="s">
        <v>357</v>
      </c>
      <c r="I27" s="34" t="s">
        <v>471</v>
      </c>
      <c r="J27" s="54">
        <f t="shared" si="2"/>
        <v>-0.56183745583038869</v>
      </c>
      <c r="K27" s="34" t="s">
        <v>1833</v>
      </c>
      <c r="L27" s="35" t="s">
        <v>3017</v>
      </c>
      <c r="M27" s="57">
        <f t="shared" si="3"/>
        <v>-3.2131147540983618E-2</v>
      </c>
    </row>
    <row r="28" spans="1:13" ht="18.75" customHeight="1" x14ac:dyDescent="0.25">
      <c r="A28" s="59" t="s">
        <v>44</v>
      </c>
      <c r="B28" s="34" t="s">
        <v>374</v>
      </c>
      <c r="C28" s="34" t="s">
        <v>374</v>
      </c>
      <c r="D28" s="54">
        <f t="shared" si="0"/>
        <v>0</v>
      </c>
      <c r="E28" s="34" t="s">
        <v>82</v>
      </c>
      <c r="F28" s="34" t="s">
        <v>520</v>
      </c>
      <c r="G28" s="54">
        <f t="shared" si="1"/>
        <v>5.4054054054054106E-2</v>
      </c>
      <c r="H28" s="34" t="s">
        <v>2881</v>
      </c>
      <c r="I28" s="34" t="s">
        <v>1292</v>
      </c>
      <c r="J28" s="54">
        <f t="shared" si="2"/>
        <v>-9.8445595854922255E-2</v>
      </c>
      <c r="K28" s="34" t="s">
        <v>418</v>
      </c>
      <c r="L28" s="35" t="s">
        <v>3017</v>
      </c>
      <c r="M28" s="57">
        <f t="shared" si="3"/>
        <v>0.18491803278688526</v>
      </c>
    </row>
    <row r="29" spans="1:13" x14ac:dyDescent="0.25">
      <c r="A29" s="37" t="s">
        <v>45</v>
      </c>
      <c r="B29" s="34" t="s">
        <v>1519</v>
      </c>
      <c r="C29" s="34" t="s">
        <v>2120</v>
      </c>
      <c r="D29" s="54">
        <f t="shared" si="0"/>
        <v>-9.12778904665313E-2</v>
      </c>
      <c r="E29" s="34" t="s">
        <v>963</v>
      </c>
      <c r="F29" s="34" t="s">
        <v>3018</v>
      </c>
      <c r="G29" s="54">
        <f t="shared" si="1"/>
        <v>-0.31657179000632513</v>
      </c>
      <c r="H29" s="34" t="s">
        <v>3019</v>
      </c>
      <c r="I29" s="34" t="s">
        <v>3020</v>
      </c>
      <c r="J29" s="54">
        <f t="shared" si="2"/>
        <v>-0.15127183573398717</v>
      </c>
      <c r="K29" s="34" t="s">
        <v>3021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115</v>
      </c>
      <c r="C30" s="63" t="s">
        <v>252</v>
      </c>
      <c r="D30" s="64"/>
      <c r="E30" s="63" t="s">
        <v>807</v>
      </c>
      <c r="F30" s="63" t="s">
        <v>1891</v>
      </c>
      <c r="G30" s="64"/>
      <c r="H30" s="63" t="s">
        <v>3022</v>
      </c>
      <c r="I30" s="63" t="s">
        <v>3023</v>
      </c>
      <c r="J30" s="64"/>
      <c r="K30" s="63" t="s">
        <v>3024</v>
      </c>
      <c r="L30" s="63" t="s">
        <v>3025</v>
      </c>
      <c r="M30" s="65"/>
    </row>
    <row r="31" spans="1:13" x14ac:dyDescent="0.25">
      <c r="A31" s="62" t="s">
        <v>47</v>
      </c>
      <c r="B31" s="63" t="s">
        <v>985</v>
      </c>
      <c r="C31" s="63" t="s">
        <v>3026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3027</v>
      </c>
      <c r="L31" s="63" t="s">
        <v>127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184</v>
      </c>
      <c r="C4" s="34" t="s">
        <v>88</v>
      </c>
      <c r="D4" s="54">
        <f t="shared" ref="D4:D29" si="0">IF(OR(B4="", B4=0, C4="", C4=0), "", (B4-C4)/C4)</f>
        <v>-0.18181818181818185</v>
      </c>
      <c r="E4" s="34" t="s">
        <v>253</v>
      </c>
      <c r="F4" s="34" t="s">
        <v>678</v>
      </c>
      <c r="G4" s="54">
        <f t="shared" ref="G4:G29" si="1">IF(OR(E4="", E4=0, F4="", F4=0), "", (E4-F4)/F4)</f>
        <v>-0.21212121212121213</v>
      </c>
      <c r="H4" s="34" t="s">
        <v>78</v>
      </c>
      <c r="I4" s="34" t="s">
        <v>260</v>
      </c>
      <c r="J4" s="54">
        <f t="shared" ref="J4:J29" si="2">IF(OR(H4="", H4=0, I4="", I4=0), "", (H4-I4)/I4)</f>
        <v>-1.7857142857142873E-2</v>
      </c>
      <c r="K4" s="34" t="s">
        <v>2038</v>
      </c>
      <c r="L4" s="35" t="s">
        <v>3028</v>
      </c>
      <c r="M4" s="57">
        <f t="shared" ref="M4:M29" si="3">IF(OR(K4="", K4=0, L4="", L4=0), "", (K4-L4)/L4)</f>
        <v>-0.47599591419816134</v>
      </c>
    </row>
    <row r="5" spans="1:13" ht="19.5" customHeight="1" x14ac:dyDescent="0.25">
      <c r="A5" s="37" t="s">
        <v>21</v>
      </c>
      <c r="B5" s="34" t="s">
        <v>557</v>
      </c>
      <c r="C5" s="34" t="s">
        <v>74</v>
      </c>
      <c r="D5" s="54">
        <f t="shared" si="0"/>
        <v>-0.1666666666666666</v>
      </c>
      <c r="E5" s="34" t="s">
        <v>325</v>
      </c>
      <c r="F5" s="34" t="s">
        <v>684</v>
      </c>
      <c r="G5" s="54">
        <f t="shared" si="1"/>
        <v>4.2857142857142899E-2</v>
      </c>
      <c r="H5" s="34" t="s">
        <v>1485</v>
      </c>
      <c r="I5" s="34" t="s">
        <v>1630</v>
      </c>
      <c r="J5" s="54">
        <f t="shared" si="2"/>
        <v>-1.8108651911468786E-2</v>
      </c>
      <c r="K5" s="34" t="s">
        <v>3029</v>
      </c>
      <c r="L5" s="35" t="s">
        <v>3030</v>
      </c>
      <c r="M5" s="57">
        <f t="shared" si="3"/>
        <v>-0.161910868868227</v>
      </c>
    </row>
    <row r="6" spans="1:13" ht="19.5" customHeight="1" x14ac:dyDescent="0.25">
      <c r="A6" s="59" t="s">
        <v>22</v>
      </c>
      <c r="B6" s="34" t="s">
        <v>89</v>
      </c>
      <c r="C6" s="34" t="s">
        <v>75</v>
      </c>
      <c r="D6" s="54">
        <f t="shared" si="0"/>
        <v>-7.142857142857148E-2</v>
      </c>
      <c r="E6" s="34" t="s">
        <v>1727</v>
      </c>
      <c r="F6" s="34" t="s">
        <v>332</v>
      </c>
      <c r="G6" s="54">
        <f t="shared" si="1"/>
        <v>-0.11904761904761903</v>
      </c>
      <c r="H6" s="34" t="s">
        <v>560</v>
      </c>
      <c r="I6" s="34" t="s">
        <v>2045</v>
      </c>
      <c r="J6" s="54">
        <f t="shared" si="2"/>
        <v>-9.3749999999999972E-2</v>
      </c>
      <c r="K6" s="34" t="s">
        <v>2847</v>
      </c>
      <c r="L6" s="35" t="s">
        <v>1769</v>
      </c>
      <c r="M6" s="57">
        <f t="shared" si="3"/>
        <v>-0.27272727272727276</v>
      </c>
    </row>
    <row r="7" spans="1:13" ht="19.5" customHeight="1" x14ac:dyDescent="0.25">
      <c r="A7" s="37" t="s">
        <v>23</v>
      </c>
      <c r="B7" s="34" t="s">
        <v>67</v>
      </c>
      <c r="C7" s="34" t="s">
        <v>88</v>
      </c>
      <c r="D7" s="54">
        <f t="shared" si="0"/>
        <v>-0.27272727272727271</v>
      </c>
      <c r="E7" s="34" t="s">
        <v>313</v>
      </c>
      <c r="F7" s="34" t="s">
        <v>466</v>
      </c>
      <c r="G7" s="54">
        <f t="shared" si="1"/>
        <v>0.17910447761194029</v>
      </c>
      <c r="H7" s="34" t="s">
        <v>1652</v>
      </c>
      <c r="I7" s="34" t="s">
        <v>1432</v>
      </c>
      <c r="J7" s="54">
        <f t="shared" si="2"/>
        <v>0.13409090909090904</v>
      </c>
      <c r="K7" s="34" t="s">
        <v>3031</v>
      </c>
      <c r="L7" s="35" t="s">
        <v>3032</v>
      </c>
      <c r="M7" s="57">
        <f t="shared" si="3"/>
        <v>-0.23404818639131594</v>
      </c>
    </row>
    <row r="8" spans="1:13" ht="19.5" customHeight="1" x14ac:dyDescent="0.25">
      <c r="A8" s="59" t="s">
        <v>24</v>
      </c>
      <c r="B8" s="34" t="s">
        <v>100</v>
      </c>
      <c r="C8" s="34" t="s">
        <v>101</v>
      </c>
      <c r="D8" s="54">
        <f t="shared" si="0"/>
        <v>-9.090909090909087E-2</v>
      </c>
      <c r="E8" s="34" t="s">
        <v>1728</v>
      </c>
      <c r="F8" s="34" t="s">
        <v>128</v>
      </c>
      <c r="G8" s="54">
        <f t="shared" si="1"/>
        <v>-0.14141414141414144</v>
      </c>
      <c r="H8" s="34" t="s">
        <v>3033</v>
      </c>
      <c r="I8" s="34" t="s">
        <v>3034</v>
      </c>
      <c r="J8" s="54">
        <f t="shared" si="2"/>
        <v>-0.52156057494866526</v>
      </c>
      <c r="K8" s="34" t="s">
        <v>3035</v>
      </c>
      <c r="L8" s="35" t="s">
        <v>2845</v>
      </c>
      <c r="M8" s="57">
        <f t="shared" si="3"/>
        <v>-0.28100954139735307</v>
      </c>
    </row>
    <row r="9" spans="1:13" ht="19.5" customHeight="1" x14ac:dyDescent="0.25">
      <c r="A9" s="37" t="s">
        <v>25</v>
      </c>
      <c r="B9" s="34" t="s">
        <v>815</v>
      </c>
      <c r="C9" s="34" t="s">
        <v>196</v>
      </c>
      <c r="D9" s="54">
        <f t="shared" si="0"/>
        <v>-0.15789473684210525</v>
      </c>
      <c r="E9" s="34" t="s">
        <v>777</v>
      </c>
      <c r="F9" s="34" t="s">
        <v>883</v>
      </c>
      <c r="G9" s="54">
        <f t="shared" si="1"/>
        <v>-0.23076923076923078</v>
      </c>
      <c r="H9" s="34" t="s">
        <v>146</v>
      </c>
      <c r="I9" s="34" t="s">
        <v>629</v>
      </c>
      <c r="J9" s="54">
        <f t="shared" si="2"/>
        <v>-0.67247191011235952</v>
      </c>
      <c r="K9" s="34" t="s">
        <v>3036</v>
      </c>
      <c r="L9" s="35" t="s">
        <v>3037</v>
      </c>
      <c r="M9" s="57">
        <f t="shared" si="3"/>
        <v>-0.55841121495327106</v>
      </c>
    </row>
    <row r="10" spans="1:13" ht="19.5" customHeight="1" x14ac:dyDescent="0.25">
      <c r="A10" s="59" t="s">
        <v>26</v>
      </c>
      <c r="B10" s="34" t="s">
        <v>60</v>
      </c>
      <c r="C10" s="34" t="s">
        <v>109</v>
      </c>
      <c r="D10" s="54">
        <f t="shared" si="0"/>
        <v>-9.9999999999999908E-2</v>
      </c>
      <c r="E10" s="34" t="s">
        <v>110</v>
      </c>
      <c r="F10" s="34" t="s">
        <v>636</v>
      </c>
      <c r="G10" s="54">
        <f t="shared" si="1"/>
        <v>-0.2561576354679802</v>
      </c>
      <c r="H10" s="34" t="s">
        <v>1845</v>
      </c>
      <c r="I10" s="34" t="s">
        <v>3038</v>
      </c>
      <c r="J10" s="54">
        <f t="shared" si="2"/>
        <v>-0.49525893508388041</v>
      </c>
      <c r="K10" s="34" t="s">
        <v>1801</v>
      </c>
      <c r="L10" s="35" t="s">
        <v>3039</v>
      </c>
      <c r="M10" s="57">
        <f t="shared" si="3"/>
        <v>-0.39509536784741145</v>
      </c>
    </row>
    <row r="11" spans="1:13" ht="19.5" customHeight="1" x14ac:dyDescent="0.25">
      <c r="A11" s="37" t="s">
        <v>27</v>
      </c>
      <c r="B11" s="34" t="s">
        <v>101</v>
      </c>
      <c r="C11" s="34" t="s">
        <v>216</v>
      </c>
      <c r="D11" s="54">
        <f t="shared" si="0"/>
        <v>-8.3333333333333301E-2</v>
      </c>
      <c r="E11" s="34" t="s">
        <v>459</v>
      </c>
      <c r="F11" s="34" t="s">
        <v>521</v>
      </c>
      <c r="G11" s="54">
        <f t="shared" si="1"/>
        <v>-0.2137931034482759</v>
      </c>
      <c r="H11" s="34" t="s">
        <v>668</v>
      </c>
      <c r="I11" s="34" t="s">
        <v>3040</v>
      </c>
      <c r="J11" s="54">
        <f t="shared" si="2"/>
        <v>-0.58509454949944384</v>
      </c>
      <c r="K11" s="34" t="s">
        <v>3041</v>
      </c>
      <c r="L11" s="35" t="s">
        <v>3042</v>
      </c>
      <c r="M11" s="57">
        <f t="shared" si="3"/>
        <v>-0.62010638297872345</v>
      </c>
    </row>
    <row r="12" spans="1:13" ht="19.5" customHeight="1" x14ac:dyDescent="0.25">
      <c r="A12" s="59" t="s">
        <v>28</v>
      </c>
      <c r="B12" s="34" t="s">
        <v>913</v>
      </c>
      <c r="C12" s="34" t="s">
        <v>217</v>
      </c>
      <c r="D12" s="54">
        <f t="shared" si="0"/>
        <v>-0.38181818181818183</v>
      </c>
      <c r="E12" s="34" t="s">
        <v>1227</v>
      </c>
      <c r="F12" s="34" t="s">
        <v>1467</v>
      </c>
      <c r="G12" s="54">
        <f t="shared" si="1"/>
        <v>-0.24660194174757288</v>
      </c>
      <c r="H12" s="34" t="s">
        <v>2469</v>
      </c>
      <c r="I12" s="34" t="s">
        <v>3043</v>
      </c>
      <c r="J12" s="54">
        <f t="shared" si="2"/>
        <v>0.12388001558239188</v>
      </c>
      <c r="K12" s="34" t="s">
        <v>3044</v>
      </c>
      <c r="L12" s="35" t="s">
        <v>3045</v>
      </c>
      <c r="M12" s="57">
        <f t="shared" si="3"/>
        <v>-0.35678896205707111</v>
      </c>
    </row>
    <row r="13" spans="1:13" ht="19.5" customHeight="1" x14ac:dyDescent="0.25">
      <c r="A13" s="37" t="s">
        <v>29</v>
      </c>
      <c r="B13" s="34" t="s">
        <v>252</v>
      </c>
      <c r="C13" s="34" t="s">
        <v>76</v>
      </c>
      <c r="D13" s="54">
        <f t="shared" si="0"/>
        <v>-0.12</v>
      </c>
      <c r="E13" s="34" t="s">
        <v>479</v>
      </c>
      <c r="F13" s="34" t="s">
        <v>2490</v>
      </c>
      <c r="G13" s="54">
        <f t="shared" si="1"/>
        <v>-0.36549165120593691</v>
      </c>
      <c r="H13" s="34" t="s">
        <v>3046</v>
      </c>
      <c r="I13" s="34" t="s">
        <v>3047</v>
      </c>
      <c r="J13" s="54">
        <f t="shared" si="2"/>
        <v>-0.18197135636057288</v>
      </c>
      <c r="K13" s="34" t="s">
        <v>3048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1037</v>
      </c>
      <c r="C14" s="34" t="s">
        <v>572</v>
      </c>
      <c r="D14" s="54">
        <f t="shared" si="0"/>
        <v>-9.433962264150951E-2</v>
      </c>
      <c r="E14" s="34" t="s">
        <v>503</v>
      </c>
      <c r="F14" s="34" t="s">
        <v>2929</v>
      </c>
      <c r="G14" s="54">
        <f t="shared" si="1"/>
        <v>-0.13505217925107424</v>
      </c>
      <c r="H14" s="34" t="s">
        <v>3049</v>
      </c>
      <c r="I14" s="34" t="s">
        <v>3050</v>
      </c>
      <c r="J14" s="54">
        <f t="shared" si="2"/>
        <v>-0.18957378395019495</v>
      </c>
      <c r="K14" s="34" t="s">
        <v>3051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1900</v>
      </c>
      <c r="C15" s="34" t="s">
        <v>2320</v>
      </c>
      <c r="D15" s="54">
        <f t="shared" si="0"/>
        <v>-7.6470588235294054E-2</v>
      </c>
      <c r="E15" s="34" t="s">
        <v>3052</v>
      </c>
      <c r="F15" s="34" t="s">
        <v>271</v>
      </c>
      <c r="G15" s="54">
        <f t="shared" si="1"/>
        <v>-0.16412859560067677</v>
      </c>
      <c r="H15" s="34" t="s">
        <v>3053</v>
      </c>
      <c r="I15" s="34" t="s">
        <v>3054</v>
      </c>
      <c r="J15" s="54">
        <f t="shared" si="2"/>
        <v>-0.4866700201207243</v>
      </c>
      <c r="K15" s="34" t="s">
        <v>3055</v>
      </c>
      <c r="L15" s="35" t="s">
        <v>3056</v>
      </c>
      <c r="M15" s="57">
        <f t="shared" si="3"/>
        <v>-0.31932487539646576</v>
      </c>
    </row>
    <row r="16" spans="1:13" ht="19.5" customHeight="1" x14ac:dyDescent="0.25">
      <c r="A16" s="59" t="s">
        <v>32</v>
      </c>
      <c r="B16" s="34" t="s">
        <v>587</v>
      </c>
      <c r="C16" s="34" t="s">
        <v>110</v>
      </c>
      <c r="D16" s="54">
        <f t="shared" si="0"/>
        <v>-7.9470198675496762E-2</v>
      </c>
      <c r="E16" s="34" t="s">
        <v>3057</v>
      </c>
      <c r="F16" s="34" t="s">
        <v>1523</v>
      </c>
      <c r="G16" s="54">
        <f t="shared" si="1"/>
        <v>-0.19718309859154928</v>
      </c>
      <c r="H16" s="34" t="s">
        <v>1600</v>
      </c>
      <c r="I16" s="34" t="s">
        <v>3058</v>
      </c>
      <c r="J16" s="54">
        <f t="shared" si="2"/>
        <v>-0.20628809752967606</v>
      </c>
      <c r="K16" s="34" t="s">
        <v>3059</v>
      </c>
      <c r="L16" s="35" t="s">
        <v>3060</v>
      </c>
      <c r="M16" s="57">
        <f t="shared" si="3"/>
        <v>0.48952142633719115</v>
      </c>
    </row>
    <row r="17" spans="1:13" ht="19.5" customHeight="1" x14ac:dyDescent="0.25">
      <c r="A17" s="37" t="s">
        <v>33</v>
      </c>
      <c r="B17" s="34" t="s">
        <v>170</v>
      </c>
      <c r="C17" s="34" t="s">
        <v>367</v>
      </c>
      <c r="D17" s="54">
        <f t="shared" si="0"/>
        <v>-9.7826086956521827E-2</v>
      </c>
      <c r="E17" s="34" t="s">
        <v>844</v>
      </c>
      <c r="F17" s="34" t="s">
        <v>419</v>
      </c>
      <c r="G17" s="54">
        <f t="shared" si="1"/>
        <v>-0.24921135646687698</v>
      </c>
      <c r="H17" s="34" t="s">
        <v>2416</v>
      </c>
      <c r="I17" s="34" t="s">
        <v>3061</v>
      </c>
      <c r="J17" s="54">
        <f t="shared" si="2"/>
        <v>-0.28012574222843173</v>
      </c>
      <c r="K17" s="34" t="s">
        <v>3062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670</v>
      </c>
      <c r="C18" s="34" t="s">
        <v>968</v>
      </c>
      <c r="D18" s="54">
        <f t="shared" si="0"/>
        <v>-5.187319884726229E-2</v>
      </c>
      <c r="E18" s="34" t="s">
        <v>2997</v>
      </c>
      <c r="F18" s="34" t="s">
        <v>3063</v>
      </c>
      <c r="G18" s="54">
        <f t="shared" si="1"/>
        <v>-0.14048257372654144</v>
      </c>
      <c r="H18" s="34" t="s">
        <v>3064</v>
      </c>
      <c r="I18" s="34" t="s">
        <v>1710</v>
      </c>
      <c r="J18" s="54">
        <f t="shared" si="2"/>
        <v>-0.31200164971130045</v>
      </c>
      <c r="K18" s="34" t="s">
        <v>3065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558</v>
      </c>
      <c r="C19" s="34" t="s">
        <v>563</v>
      </c>
      <c r="D19" s="54">
        <f t="shared" si="0"/>
        <v>-0.14814814814814828</v>
      </c>
      <c r="E19" s="34" t="s">
        <v>1590</v>
      </c>
      <c r="F19" s="34" t="s">
        <v>3066</v>
      </c>
      <c r="G19" s="54">
        <f t="shared" si="1"/>
        <v>-0.52941176470588236</v>
      </c>
      <c r="H19" s="34" t="s">
        <v>3067</v>
      </c>
      <c r="I19" s="34" t="s">
        <v>3043</v>
      </c>
      <c r="J19" s="54">
        <f t="shared" si="2"/>
        <v>-0.42228282041293341</v>
      </c>
      <c r="K19" s="34" t="s">
        <v>3068</v>
      </c>
      <c r="L19" s="35" t="s">
        <v>3069</v>
      </c>
      <c r="M19" s="57">
        <f t="shared" si="3"/>
        <v>-0.75546769430959404</v>
      </c>
    </row>
    <row r="20" spans="1:13" ht="18.75" customHeight="1" x14ac:dyDescent="0.25">
      <c r="A20" s="59" t="s">
        <v>36</v>
      </c>
      <c r="B20" s="34" t="s">
        <v>216</v>
      </c>
      <c r="C20" s="34" t="s">
        <v>60</v>
      </c>
      <c r="D20" s="54">
        <f t="shared" si="0"/>
        <v>-0.1111111111111112</v>
      </c>
      <c r="E20" s="34" t="s">
        <v>2141</v>
      </c>
      <c r="F20" s="34" t="s">
        <v>2165</v>
      </c>
      <c r="G20" s="54">
        <f t="shared" si="1"/>
        <v>-0.843585237258348</v>
      </c>
      <c r="H20" s="34" t="s">
        <v>985</v>
      </c>
      <c r="I20" s="34" t="s">
        <v>1761</v>
      </c>
      <c r="J20" s="54">
        <f t="shared" si="2"/>
        <v>-0.41265822784810136</v>
      </c>
      <c r="K20" s="34" t="s">
        <v>3070</v>
      </c>
      <c r="L20" s="35" t="s">
        <v>3071</v>
      </c>
      <c r="M20" s="57">
        <f t="shared" si="3"/>
        <v>-0.29021580828809745</v>
      </c>
    </row>
    <row r="21" spans="1:13" ht="19.5" customHeight="1" x14ac:dyDescent="0.25">
      <c r="A21" s="37" t="s">
        <v>37</v>
      </c>
      <c r="B21" s="34" t="s">
        <v>532</v>
      </c>
      <c r="C21" s="34" t="s">
        <v>1891</v>
      </c>
      <c r="D21" s="54">
        <f t="shared" si="0"/>
        <v>-0.10909090909090907</v>
      </c>
      <c r="E21" s="34" t="s">
        <v>1464</v>
      </c>
      <c r="F21" s="34" t="s">
        <v>2037</v>
      </c>
      <c r="G21" s="54">
        <f t="shared" si="1"/>
        <v>5.5754110078627545E-2</v>
      </c>
      <c r="H21" s="34" t="s">
        <v>3072</v>
      </c>
      <c r="I21" s="34" t="s">
        <v>127</v>
      </c>
      <c r="J21" s="54" t="e">
        <f t="shared" si="2"/>
        <v>#DIV/0!</v>
      </c>
      <c r="K21" s="34" t="s">
        <v>3073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67</v>
      </c>
      <c r="C22" s="34" t="s">
        <v>557</v>
      </c>
      <c r="D22" s="54">
        <f t="shared" si="0"/>
        <v>-0.20000000000000004</v>
      </c>
      <c r="E22" s="34" t="s">
        <v>520</v>
      </c>
      <c r="F22" s="34" t="s">
        <v>414</v>
      </c>
      <c r="G22" s="54">
        <f t="shared" si="1"/>
        <v>-0.31481481481481488</v>
      </c>
      <c r="H22" s="34" t="s">
        <v>259</v>
      </c>
      <c r="I22" s="34" t="s">
        <v>554</v>
      </c>
      <c r="J22" s="54">
        <f t="shared" si="2"/>
        <v>-0.50857142857142856</v>
      </c>
      <c r="K22" s="34" t="s">
        <v>543</v>
      </c>
      <c r="L22" s="35" t="s">
        <v>3074</v>
      </c>
      <c r="M22" s="57">
        <f t="shared" si="3"/>
        <v>-0.53297872340425534</v>
      </c>
    </row>
    <row r="23" spans="1:13" ht="18.75" customHeight="1" x14ac:dyDescent="0.25">
      <c r="A23" s="37" t="s">
        <v>39</v>
      </c>
      <c r="B23" s="34" t="s">
        <v>497</v>
      </c>
      <c r="C23" s="34" t="s">
        <v>275</v>
      </c>
      <c r="D23" s="54">
        <f t="shared" si="0"/>
        <v>-6.4516129032258118E-2</v>
      </c>
      <c r="E23" s="34" t="s">
        <v>79</v>
      </c>
      <c r="F23" s="34" t="s">
        <v>1199</v>
      </c>
      <c r="G23" s="54">
        <f t="shared" si="1"/>
        <v>-1.7341040462427761E-2</v>
      </c>
      <c r="H23" s="34" t="s">
        <v>3075</v>
      </c>
      <c r="I23" s="34" t="s">
        <v>3076</v>
      </c>
      <c r="J23" s="54">
        <f t="shared" si="2"/>
        <v>-0.44119241192411918</v>
      </c>
      <c r="K23" s="34" t="s">
        <v>3077</v>
      </c>
      <c r="L23" s="35" t="s">
        <v>2501</v>
      </c>
      <c r="M23" s="57">
        <f t="shared" si="3"/>
        <v>3.0123456790123457</v>
      </c>
    </row>
    <row r="24" spans="1:13" ht="18.75" customHeight="1" x14ac:dyDescent="0.25">
      <c r="A24" s="59" t="s">
        <v>40</v>
      </c>
      <c r="B24" s="34" t="s">
        <v>60</v>
      </c>
      <c r="C24" s="34" t="s">
        <v>121</v>
      </c>
      <c r="D24" s="54">
        <f t="shared" si="0"/>
        <v>-0.22857142857142848</v>
      </c>
      <c r="E24" s="34" t="s">
        <v>573</v>
      </c>
      <c r="F24" s="34" t="s">
        <v>3078</v>
      </c>
      <c r="G24" s="54">
        <f t="shared" si="1"/>
        <v>-0.71786310517529228</v>
      </c>
      <c r="H24" s="34" t="s">
        <v>1733</v>
      </c>
      <c r="I24" s="34" t="s">
        <v>1533</v>
      </c>
      <c r="J24" s="54">
        <f t="shared" si="2"/>
        <v>-0.22447388932190185</v>
      </c>
      <c r="K24" s="34" t="s">
        <v>3079</v>
      </c>
      <c r="L24" s="35" t="s">
        <v>3080</v>
      </c>
      <c r="M24" s="57">
        <f t="shared" si="3"/>
        <v>-0.11640316860561468</v>
      </c>
    </row>
    <row r="25" spans="1:13" ht="18.75" customHeight="1" x14ac:dyDescent="0.25">
      <c r="A25" s="37" t="s">
        <v>41</v>
      </c>
      <c r="B25" s="34" t="s">
        <v>67</v>
      </c>
      <c r="C25" s="34" t="s">
        <v>184</v>
      </c>
      <c r="D25" s="54">
        <f t="shared" si="0"/>
        <v>-0.11111111111111106</v>
      </c>
      <c r="E25" s="34" t="s">
        <v>520</v>
      </c>
      <c r="F25" s="34" t="s">
        <v>531</v>
      </c>
      <c r="G25" s="54">
        <f t="shared" si="1"/>
        <v>-0.19565217391304351</v>
      </c>
      <c r="H25" s="34" t="s">
        <v>1515</v>
      </c>
      <c r="I25" s="34" t="s">
        <v>2183</v>
      </c>
      <c r="J25" s="54">
        <f t="shared" si="2"/>
        <v>-0.43791946308724833</v>
      </c>
      <c r="K25" s="34" t="s">
        <v>3081</v>
      </c>
      <c r="L25" s="35" t="s">
        <v>912</v>
      </c>
      <c r="M25" s="57">
        <f t="shared" si="3"/>
        <v>-0.22628571428571434</v>
      </c>
    </row>
    <row r="26" spans="1:13" ht="18.75" customHeight="1" x14ac:dyDescent="0.25">
      <c r="A26" s="59" t="s">
        <v>42</v>
      </c>
      <c r="B26" s="34" t="s">
        <v>58</v>
      </c>
      <c r="C26" s="34" t="s">
        <v>374</v>
      </c>
      <c r="D26" s="54">
        <f t="shared" si="0"/>
        <v>-0.20000000000000004</v>
      </c>
      <c r="E26" s="34" t="s">
        <v>404</v>
      </c>
      <c r="F26" s="34" t="s">
        <v>60</v>
      </c>
      <c r="G26" s="54">
        <f t="shared" si="1"/>
        <v>-0.37037037037037035</v>
      </c>
      <c r="H26" s="34" t="s">
        <v>307</v>
      </c>
      <c r="I26" s="34" t="s">
        <v>176</v>
      </c>
      <c r="J26" s="54">
        <f t="shared" si="2"/>
        <v>-0.44949494949494945</v>
      </c>
      <c r="K26" s="34" t="s">
        <v>1443</v>
      </c>
      <c r="L26" s="35" t="s">
        <v>1643</v>
      </c>
      <c r="M26" s="57">
        <f t="shared" si="3"/>
        <v>-0.57847222222222217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349</v>
      </c>
      <c r="F27" s="34" t="s">
        <v>349</v>
      </c>
      <c r="G27" s="54">
        <f t="shared" si="1"/>
        <v>0</v>
      </c>
      <c r="H27" s="34" t="s">
        <v>459</v>
      </c>
      <c r="I27" s="34" t="s">
        <v>738</v>
      </c>
      <c r="J27" s="54">
        <f t="shared" si="2"/>
        <v>-0.60824742268041243</v>
      </c>
      <c r="K27" s="34" t="s">
        <v>3082</v>
      </c>
      <c r="L27" s="35" t="s">
        <v>3083</v>
      </c>
      <c r="M27" s="57">
        <f t="shared" si="3"/>
        <v>-0.15896487985212571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115</v>
      </c>
      <c r="F28" s="34" t="s">
        <v>520</v>
      </c>
      <c r="G28" s="54">
        <f t="shared" si="1"/>
        <v>-2.7027027027027053E-2</v>
      </c>
      <c r="H28" s="34" t="s">
        <v>91</v>
      </c>
      <c r="I28" s="34" t="s">
        <v>176</v>
      </c>
      <c r="J28" s="54">
        <f t="shared" si="2"/>
        <v>-0.18181818181818177</v>
      </c>
      <c r="K28" s="34" t="s">
        <v>1783</v>
      </c>
      <c r="L28" s="35" t="s">
        <v>514</v>
      </c>
      <c r="M28" s="57">
        <f t="shared" si="3"/>
        <v>7.8305519897304277E-2</v>
      </c>
    </row>
    <row r="29" spans="1:13" x14ac:dyDescent="0.25">
      <c r="A29" s="37" t="s">
        <v>45</v>
      </c>
      <c r="B29" s="34" t="s">
        <v>2142</v>
      </c>
      <c r="C29" s="34" t="s">
        <v>569</v>
      </c>
      <c r="D29" s="54">
        <f t="shared" si="0"/>
        <v>-0.28382213812677387</v>
      </c>
      <c r="E29" s="34" t="s">
        <v>3084</v>
      </c>
      <c r="F29" s="34" t="s">
        <v>3085</v>
      </c>
      <c r="G29" s="54">
        <f t="shared" si="1"/>
        <v>-0.3833128078817733</v>
      </c>
      <c r="H29" s="34" t="s">
        <v>3086</v>
      </c>
      <c r="I29" s="34" t="s">
        <v>3087</v>
      </c>
      <c r="J29" s="54">
        <f t="shared" si="2"/>
        <v>-0.22797865323499436</v>
      </c>
      <c r="K29" s="34" t="s">
        <v>3088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384</v>
      </c>
      <c r="C30" s="63" t="s">
        <v>252</v>
      </c>
      <c r="D30" s="64"/>
      <c r="E30" s="63" t="s">
        <v>249</v>
      </c>
      <c r="F30" s="63" t="s">
        <v>2363</v>
      </c>
      <c r="G30" s="64"/>
      <c r="H30" s="63" t="s">
        <v>3089</v>
      </c>
      <c r="I30" s="63" t="s">
        <v>3090</v>
      </c>
      <c r="J30" s="64"/>
      <c r="K30" s="63" t="s">
        <v>3091</v>
      </c>
      <c r="L30" s="63" t="s">
        <v>3092</v>
      </c>
      <c r="M30" s="65"/>
    </row>
    <row r="31" spans="1:13" x14ac:dyDescent="0.25">
      <c r="A31" s="62" t="s">
        <v>47</v>
      </c>
      <c r="B31" s="63" t="s">
        <v>1956</v>
      </c>
      <c r="C31" s="63" t="s">
        <v>328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3093</v>
      </c>
      <c r="L31" s="63" t="s">
        <v>127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184</v>
      </c>
      <c r="C4" s="34" t="s">
        <v>184</v>
      </c>
      <c r="D4" s="54">
        <f t="shared" ref="D4:D29" si="0">IF(OR(B4="", B4=0, C4="", C4=0), "", (B4-C4)/C4)</f>
        <v>0</v>
      </c>
      <c r="E4" s="34" t="s">
        <v>253</v>
      </c>
      <c r="F4" s="34" t="s">
        <v>465</v>
      </c>
      <c r="G4" s="54">
        <f t="shared" ref="G4:G29" si="1">IF(OR(E4="", E4=0, F4="", F4=0), "", (E4-F4)/F4)</f>
        <v>-0.2</v>
      </c>
      <c r="H4" s="34" t="s">
        <v>860</v>
      </c>
      <c r="I4" s="34" t="s">
        <v>1021</v>
      </c>
      <c r="J4" s="54">
        <f t="shared" ref="J4:J29" si="2">IF(OR(H4="", H4=0, I4="", I4=0), "", (H4-I4)/I4)</f>
        <v>2.4767801857585162E-2</v>
      </c>
      <c r="K4" s="34" t="s">
        <v>3094</v>
      </c>
      <c r="L4" s="35" t="s">
        <v>2736</v>
      </c>
      <c r="M4" s="57">
        <f t="shared" ref="M4:M29" si="3">IF(OR(K4="", K4=0, L4="", L4=0), "", (K4-L4)/L4)</f>
        <v>-0.44790547798066599</v>
      </c>
    </row>
    <row r="5" spans="1:13" ht="19.5" customHeight="1" x14ac:dyDescent="0.25">
      <c r="A5" s="37" t="s">
        <v>21</v>
      </c>
      <c r="B5" s="34" t="s">
        <v>557</v>
      </c>
      <c r="C5" s="34" t="s">
        <v>74</v>
      </c>
      <c r="D5" s="54">
        <f t="shared" si="0"/>
        <v>-0.1666666666666666</v>
      </c>
      <c r="E5" s="34" t="s">
        <v>325</v>
      </c>
      <c r="F5" s="34" t="s">
        <v>678</v>
      </c>
      <c r="G5" s="54">
        <f t="shared" si="1"/>
        <v>0.10606060606060598</v>
      </c>
      <c r="H5" s="34" t="s">
        <v>889</v>
      </c>
      <c r="I5" s="34" t="s">
        <v>1024</v>
      </c>
      <c r="J5" s="54">
        <f t="shared" si="2"/>
        <v>-0.22850678733031671</v>
      </c>
      <c r="K5" s="34" t="s">
        <v>3095</v>
      </c>
      <c r="L5" s="35" t="s">
        <v>3096</v>
      </c>
      <c r="M5" s="57">
        <f t="shared" si="3"/>
        <v>-0.11631827376938636</v>
      </c>
    </row>
    <row r="6" spans="1:13" ht="19.5" customHeight="1" x14ac:dyDescent="0.25">
      <c r="A6" s="59" t="s">
        <v>22</v>
      </c>
      <c r="B6" s="34" t="s">
        <v>74</v>
      </c>
      <c r="C6" s="34" t="s">
        <v>246</v>
      </c>
      <c r="D6" s="54">
        <f t="shared" si="0"/>
        <v>-0.2</v>
      </c>
      <c r="E6" s="34" t="s">
        <v>95</v>
      </c>
      <c r="F6" s="34" t="s">
        <v>264</v>
      </c>
      <c r="G6" s="54">
        <f t="shared" si="1"/>
        <v>-6.2500000000000056E-2</v>
      </c>
      <c r="H6" s="34" t="s">
        <v>968</v>
      </c>
      <c r="I6" s="34" t="s">
        <v>1418</v>
      </c>
      <c r="J6" s="54">
        <f t="shared" si="2"/>
        <v>-0.19675925925925927</v>
      </c>
      <c r="K6" s="34" t="s">
        <v>2039</v>
      </c>
      <c r="L6" s="35" t="s">
        <v>2436</v>
      </c>
      <c r="M6" s="57">
        <f t="shared" si="3"/>
        <v>-0.23279352226720654</v>
      </c>
    </row>
    <row r="7" spans="1:13" ht="19.5" customHeight="1" x14ac:dyDescent="0.25">
      <c r="A7" s="37" t="s">
        <v>23</v>
      </c>
      <c r="B7" s="34" t="s">
        <v>557</v>
      </c>
      <c r="C7" s="34" t="s">
        <v>184</v>
      </c>
      <c r="D7" s="54">
        <f t="shared" si="0"/>
        <v>0.11111111111111122</v>
      </c>
      <c r="E7" s="34" t="s">
        <v>777</v>
      </c>
      <c r="F7" s="34" t="s">
        <v>163</v>
      </c>
      <c r="G7" s="54">
        <f t="shared" si="1"/>
        <v>0.31578947368421051</v>
      </c>
      <c r="H7" s="34" t="s">
        <v>3097</v>
      </c>
      <c r="I7" s="34" t="s">
        <v>1318</v>
      </c>
      <c r="J7" s="54">
        <f t="shared" si="2"/>
        <v>0.2177033492822967</v>
      </c>
      <c r="K7" s="34" t="s">
        <v>3098</v>
      </c>
      <c r="L7" s="35" t="s">
        <v>433</v>
      </c>
      <c r="M7" s="57">
        <f t="shared" si="3"/>
        <v>-0.13645224171539949</v>
      </c>
    </row>
    <row r="8" spans="1:13" ht="19.5" customHeight="1" x14ac:dyDescent="0.25">
      <c r="A8" s="59" t="s">
        <v>24</v>
      </c>
      <c r="B8" s="34" t="s">
        <v>101</v>
      </c>
      <c r="C8" s="34" t="s">
        <v>350</v>
      </c>
      <c r="D8" s="54">
        <f t="shared" si="0"/>
        <v>-0.12</v>
      </c>
      <c r="E8" s="34" t="s">
        <v>1278</v>
      </c>
      <c r="F8" s="34" t="s">
        <v>1929</v>
      </c>
      <c r="G8" s="54">
        <f t="shared" si="1"/>
        <v>-9.4736842105263133E-2</v>
      </c>
      <c r="H8" s="34" t="s">
        <v>2528</v>
      </c>
      <c r="I8" s="34" t="s">
        <v>3099</v>
      </c>
      <c r="J8" s="54">
        <f t="shared" si="2"/>
        <v>-0.49568034557235419</v>
      </c>
      <c r="K8" s="34" t="s">
        <v>1708</v>
      </c>
      <c r="L8" s="35" t="s">
        <v>3100</v>
      </c>
      <c r="M8" s="57">
        <f t="shared" si="3"/>
        <v>-0.24182583360310775</v>
      </c>
    </row>
    <row r="9" spans="1:13" ht="19.5" customHeight="1" x14ac:dyDescent="0.25">
      <c r="A9" s="37" t="s">
        <v>25</v>
      </c>
      <c r="B9" s="34" t="s">
        <v>75</v>
      </c>
      <c r="C9" s="34" t="s">
        <v>196</v>
      </c>
      <c r="D9" s="54">
        <f t="shared" si="0"/>
        <v>-0.26315789473684204</v>
      </c>
      <c r="E9" s="34" t="s">
        <v>650</v>
      </c>
      <c r="F9" s="34" t="s">
        <v>1336</v>
      </c>
      <c r="G9" s="54">
        <f t="shared" si="1"/>
        <v>-0.32666666666666666</v>
      </c>
      <c r="H9" s="34" t="s">
        <v>2183</v>
      </c>
      <c r="I9" s="34" t="s">
        <v>3101</v>
      </c>
      <c r="J9" s="54">
        <f t="shared" si="2"/>
        <v>-0.65125804564072554</v>
      </c>
      <c r="K9" s="34" t="s">
        <v>1517</v>
      </c>
      <c r="L9" s="35" t="s">
        <v>3102</v>
      </c>
      <c r="M9" s="57">
        <f t="shared" si="3"/>
        <v>-0.2478602620087336</v>
      </c>
    </row>
    <row r="10" spans="1:13" ht="19.5" customHeight="1" x14ac:dyDescent="0.25">
      <c r="A10" s="59" t="s">
        <v>26</v>
      </c>
      <c r="B10" s="34" t="s">
        <v>288</v>
      </c>
      <c r="C10" s="34" t="s">
        <v>520</v>
      </c>
      <c r="D10" s="54">
        <f t="shared" si="0"/>
        <v>-8.1081081081081002E-2</v>
      </c>
      <c r="E10" s="34" t="s">
        <v>2483</v>
      </c>
      <c r="F10" s="34" t="s">
        <v>1292</v>
      </c>
      <c r="G10" s="54">
        <f t="shared" si="1"/>
        <v>-0.20725388601036265</v>
      </c>
      <c r="H10" s="34" t="s">
        <v>1108</v>
      </c>
      <c r="I10" s="34" t="s">
        <v>3103</v>
      </c>
      <c r="J10" s="54">
        <f t="shared" si="2"/>
        <v>-0.46431312356101301</v>
      </c>
      <c r="K10" s="34" t="s">
        <v>3104</v>
      </c>
      <c r="L10" s="35" t="s">
        <v>3105</v>
      </c>
      <c r="M10" s="57">
        <f t="shared" si="3"/>
        <v>-0.35449735449735448</v>
      </c>
    </row>
    <row r="11" spans="1:13" ht="19.5" customHeight="1" x14ac:dyDescent="0.25">
      <c r="A11" s="37" t="s">
        <v>27</v>
      </c>
      <c r="B11" s="34" t="s">
        <v>191</v>
      </c>
      <c r="C11" s="34" t="s">
        <v>216</v>
      </c>
      <c r="D11" s="54">
        <f t="shared" si="0"/>
        <v>-4.1666666666666588E-2</v>
      </c>
      <c r="E11" s="34" t="s">
        <v>1233</v>
      </c>
      <c r="F11" s="34" t="s">
        <v>587</v>
      </c>
      <c r="G11" s="54">
        <f t="shared" si="1"/>
        <v>-0.16546762589928057</v>
      </c>
      <c r="H11" s="34" t="s">
        <v>3106</v>
      </c>
      <c r="I11" s="34" t="s">
        <v>3101</v>
      </c>
      <c r="J11" s="54">
        <f t="shared" si="2"/>
        <v>-0.55763604447045068</v>
      </c>
      <c r="K11" s="34" t="s">
        <v>3107</v>
      </c>
      <c r="L11" s="35" t="s">
        <v>3108</v>
      </c>
      <c r="M11" s="57">
        <f t="shared" si="3"/>
        <v>-0.5952780575137071</v>
      </c>
    </row>
    <row r="12" spans="1:13" ht="19.5" customHeight="1" x14ac:dyDescent="0.25">
      <c r="A12" s="59" t="s">
        <v>28</v>
      </c>
      <c r="B12" s="34" t="s">
        <v>163</v>
      </c>
      <c r="C12" s="34" t="s">
        <v>332</v>
      </c>
      <c r="D12" s="54">
        <f t="shared" si="0"/>
        <v>-9.5238095238095191E-2</v>
      </c>
      <c r="E12" s="34" t="s">
        <v>289</v>
      </c>
      <c r="F12" s="34" t="s">
        <v>3109</v>
      </c>
      <c r="G12" s="54">
        <f t="shared" si="1"/>
        <v>-0.21020408163265308</v>
      </c>
      <c r="H12" s="34" t="s">
        <v>3031</v>
      </c>
      <c r="I12" s="34" t="s">
        <v>3110</v>
      </c>
      <c r="J12" s="54">
        <f t="shared" si="2"/>
        <v>0.18565573770491808</v>
      </c>
      <c r="K12" s="34" t="s">
        <v>3111</v>
      </c>
      <c r="L12" s="35" t="s">
        <v>3112</v>
      </c>
      <c r="M12" s="57">
        <f t="shared" si="3"/>
        <v>-0.32165710139191245</v>
      </c>
    </row>
    <row r="13" spans="1:13" ht="19.5" customHeight="1" x14ac:dyDescent="0.25">
      <c r="A13" s="37" t="s">
        <v>29</v>
      </c>
      <c r="B13" s="34" t="s">
        <v>238</v>
      </c>
      <c r="C13" s="34" t="s">
        <v>1226</v>
      </c>
      <c r="D13" s="54">
        <f t="shared" si="0"/>
        <v>-0.11764705882352941</v>
      </c>
      <c r="E13" s="34" t="s">
        <v>532</v>
      </c>
      <c r="F13" s="34" t="s">
        <v>720</v>
      </c>
      <c r="G13" s="54">
        <f t="shared" si="1"/>
        <v>-0.33268482490272366</v>
      </c>
      <c r="H13" s="34" t="s">
        <v>3113</v>
      </c>
      <c r="I13" s="34" t="s">
        <v>3114</v>
      </c>
      <c r="J13" s="54">
        <f t="shared" si="2"/>
        <v>-0.14138741916519701</v>
      </c>
      <c r="K13" s="34" t="s">
        <v>3115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693</v>
      </c>
      <c r="C14" s="34" t="s">
        <v>276</v>
      </c>
      <c r="D14" s="54">
        <f t="shared" si="0"/>
        <v>-6.5789473684210578E-2</v>
      </c>
      <c r="E14" s="34" t="s">
        <v>612</v>
      </c>
      <c r="F14" s="34" t="s">
        <v>2868</v>
      </c>
      <c r="G14" s="54">
        <f t="shared" si="1"/>
        <v>-0.10349206349206354</v>
      </c>
      <c r="H14" s="34" t="s">
        <v>3116</v>
      </c>
      <c r="I14" s="34" t="s">
        <v>3117</v>
      </c>
      <c r="J14" s="54">
        <f t="shared" si="2"/>
        <v>-0.14528315463769156</v>
      </c>
      <c r="K14" s="34" t="s">
        <v>3118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430</v>
      </c>
      <c r="C15" s="34" t="s">
        <v>3119</v>
      </c>
      <c r="D15" s="54">
        <f t="shared" si="0"/>
        <v>-0.1388888888888889</v>
      </c>
      <c r="E15" s="34" t="s">
        <v>301</v>
      </c>
      <c r="F15" s="34" t="s">
        <v>1896</v>
      </c>
      <c r="G15" s="54">
        <f t="shared" si="1"/>
        <v>-0.11449016100178885</v>
      </c>
      <c r="H15" s="34" t="s">
        <v>3120</v>
      </c>
      <c r="I15" s="34" t="s">
        <v>3121</v>
      </c>
      <c r="J15" s="54">
        <f t="shared" si="2"/>
        <v>-0.45582010582010579</v>
      </c>
      <c r="K15" s="34" t="s">
        <v>3122</v>
      </c>
      <c r="L15" s="35" t="s">
        <v>3123</v>
      </c>
      <c r="M15" s="57">
        <f t="shared" si="3"/>
        <v>-0.28213987847015376</v>
      </c>
    </row>
    <row r="16" spans="1:13" ht="19.5" customHeight="1" x14ac:dyDescent="0.25">
      <c r="A16" s="59" t="s">
        <v>32</v>
      </c>
      <c r="B16" s="34" t="s">
        <v>1393</v>
      </c>
      <c r="C16" s="34" t="s">
        <v>3124</v>
      </c>
      <c r="D16" s="54">
        <f t="shared" si="0"/>
        <v>-0.19393939393939386</v>
      </c>
      <c r="E16" s="34" t="s">
        <v>720</v>
      </c>
      <c r="F16" s="34" t="s">
        <v>1443</v>
      </c>
      <c r="G16" s="54">
        <f t="shared" si="1"/>
        <v>-0.15321252059308083</v>
      </c>
      <c r="H16" s="34" t="s">
        <v>3125</v>
      </c>
      <c r="I16" s="34" t="s">
        <v>3126</v>
      </c>
      <c r="J16" s="54">
        <f t="shared" si="2"/>
        <v>-0.16301046236922034</v>
      </c>
      <c r="K16" s="34" t="s">
        <v>3127</v>
      </c>
      <c r="L16" s="35" t="s">
        <v>3128</v>
      </c>
      <c r="M16" s="57">
        <f t="shared" si="3"/>
        <v>0.57103375666249923</v>
      </c>
    </row>
    <row r="17" spans="1:13" ht="19.5" customHeight="1" x14ac:dyDescent="0.25">
      <c r="A17" s="37" t="s">
        <v>33</v>
      </c>
      <c r="B17" s="34" t="s">
        <v>332</v>
      </c>
      <c r="C17" s="34" t="s">
        <v>1416</v>
      </c>
      <c r="D17" s="54">
        <f t="shared" si="0"/>
        <v>-3.4482758620689689E-2</v>
      </c>
      <c r="E17" s="34" t="s">
        <v>3129</v>
      </c>
      <c r="F17" s="34" t="s">
        <v>2262</v>
      </c>
      <c r="G17" s="54">
        <f t="shared" si="1"/>
        <v>-0.20895522388059712</v>
      </c>
      <c r="H17" s="34" t="s">
        <v>3130</v>
      </c>
      <c r="I17" s="34" t="s">
        <v>3131</v>
      </c>
      <c r="J17" s="54">
        <f t="shared" si="2"/>
        <v>-0.17744305657604698</v>
      </c>
      <c r="K17" s="34" t="s">
        <v>3132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2735</v>
      </c>
      <c r="C18" s="34" t="s">
        <v>918</v>
      </c>
      <c r="D18" s="54">
        <f t="shared" si="0"/>
        <v>-0.11989795918367341</v>
      </c>
      <c r="E18" s="34" t="s">
        <v>1631</v>
      </c>
      <c r="F18" s="34" t="s">
        <v>1145</v>
      </c>
      <c r="G18" s="54">
        <f t="shared" si="1"/>
        <v>-3.3108866442199764E-2</v>
      </c>
      <c r="H18" s="34" t="s">
        <v>3133</v>
      </c>
      <c r="I18" s="34" t="s">
        <v>3134</v>
      </c>
      <c r="J18" s="54">
        <f t="shared" si="2"/>
        <v>-0.27438363097389923</v>
      </c>
      <c r="K18" s="34" t="s">
        <v>3135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1727</v>
      </c>
      <c r="C19" s="34" t="s">
        <v>1728</v>
      </c>
      <c r="D19" s="54">
        <f t="shared" si="0"/>
        <v>-0.12941176470588234</v>
      </c>
      <c r="E19" s="34" t="s">
        <v>1066</v>
      </c>
      <c r="F19" s="34" t="s">
        <v>1946</v>
      </c>
      <c r="G19" s="54">
        <f t="shared" si="1"/>
        <v>-0.50885668276972629</v>
      </c>
      <c r="H19" s="34" t="s">
        <v>2567</v>
      </c>
      <c r="I19" s="34" t="s">
        <v>3136</v>
      </c>
      <c r="J19" s="54">
        <f t="shared" si="2"/>
        <v>-0.39082343301925443</v>
      </c>
      <c r="K19" s="34" t="s">
        <v>3137</v>
      </c>
      <c r="L19" s="35" t="s">
        <v>3138</v>
      </c>
      <c r="M19" s="57">
        <f t="shared" si="3"/>
        <v>-0.74194567277321533</v>
      </c>
    </row>
    <row r="20" spans="1:13" ht="18.75" customHeight="1" x14ac:dyDescent="0.25">
      <c r="A20" s="59" t="s">
        <v>36</v>
      </c>
      <c r="B20" s="34" t="s">
        <v>191</v>
      </c>
      <c r="C20" s="34" t="s">
        <v>60</v>
      </c>
      <c r="D20" s="54">
        <f t="shared" si="0"/>
        <v>-0.14814814814814817</v>
      </c>
      <c r="E20" s="34" t="s">
        <v>144</v>
      </c>
      <c r="F20" s="34" t="s">
        <v>2896</v>
      </c>
      <c r="G20" s="54">
        <f t="shared" si="1"/>
        <v>-0.80961182994454706</v>
      </c>
      <c r="H20" s="34" t="s">
        <v>1195</v>
      </c>
      <c r="I20" s="34" t="s">
        <v>1482</v>
      </c>
      <c r="J20" s="54">
        <f t="shared" si="2"/>
        <v>-0.32667997338656024</v>
      </c>
      <c r="K20" s="34" t="s">
        <v>3139</v>
      </c>
      <c r="L20" s="35" t="s">
        <v>3140</v>
      </c>
      <c r="M20" s="57">
        <f t="shared" si="3"/>
        <v>-0.25149700598802399</v>
      </c>
    </row>
    <row r="21" spans="1:13" ht="19.5" customHeight="1" x14ac:dyDescent="0.25">
      <c r="A21" s="37" t="s">
        <v>37</v>
      </c>
      <c r="B21" s="34" t="s">
        <v>549</v>
      </c>
      <c r="C21" s="34" t="s">
        <v>3014</v>
      </c>
      <c r="D21" s="54">
        <f t="shared" si="0"/>
        <v>-8.1151832460733E-2</v>
      </c>
      <c r="E21" s="34" t="s">
        <v>3141</v>
      </c>
      <c r="F21" s="34" t="s">
        <v>1948</v>
      </c>
      <c r="G21" s="54">
        <f t="shared" si="1"/>
        <v>-0.17142857142857151</v>
      </c>
      <c r="H21" s="34" t="s">
        <v>3142</v>
      </c>
      <c r="I21" s="34" t="s">
        <v>127</v>
      </c>
      <c r="J21" s="54" t="e">
        <f t="shared" si="2"/>
        <v>#DIV/0!</v>
      </c>
      <c r="K21" s="34" t="s">
        <v>3143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66</v>
      </c>
      <c r="C22" s="34" t="s">
        <v>184</v>
      </c>
      <c r="D22" s="54">
        <f t="shared" si="0"/>
        <v>-0.22222222222222213</v>
      </c>
      <c r="E22" s="34" t="s">
        <v>520</v>
      </c>
      <c r="F22" s="34" t="s">
        <v>674</v>
      </c>
      <c r="G22" s="54">
        <f t="shared" si="1"/>
        <v>-0.30188679245283023</v>
      </c>
      <c r="H22" s="34" t="s">
        <v>259</v>
      </c>
      <c r="I22" s="34" t="s">
        <v>254</v>
      </c>
      <c r="J22" s="54">
        <f t="shared" si="2"/>
        <v>-0.48502994011976047</v>
      </c>
      <c r="K22" s="34" t="s">
        <v>539</v>
      </c>
      <c r="L22" s="35" t="s">
        <v>1408</v>
      </c>
      <c r="M22" s="57">
        <f t="shared" si="3"/>
        <v>-0.29824561403508759</v>
      </c>
    </row>
    <row r="23" spans="1:13" ht="18.75" customHeight="1" x14ac:dyDescent="0.25">
      <c r="A23" s="37" t="s">
        <v>39</v>
      </c>
      <c r="B23" s="34" t="s">
        <v>108</v>
      </c>
      <c r="C23" s="34" t="s">
        <v>109</v>
      </c>
      <c r="D23" s="54">
        <f t="shared" si="0"/>
        <v>-6.6666666666666541E-2</v>
      </c>
      <c r="E23" s="34" t="s">
        <v>889</v>
      </c>
      <c r="F23" s="34" t="s">
        <v>670</v>
      </c>
      <c r="G23" s="54">
        <f t="shared" si="1"/>
        <v>3.6474164133738635E-2</v>
      </c>
      <c r="H23" s="34" t="s">
        <v>3144</v>
      </c>
      <c r="I23" s="34" t="s">
        <v>3145</v>
      </c>
      <c r="J23" s="54">
        <f t="shared" si="2"/>
        <v>-0.41049030786773089</v>
      </c>
      <c r="K23" s="34" t="s">
        <v>3146</v>
      </c>
      <c r="L23" s="35" t="s">
        <v>3147</v>
      </c>
      <c r="M23" s="57">
        <f t="shared" si="3"/>
        <v>3.2314441130022811</v>
      </c>
    </row>
    <row r="24" spans="1:13" ht="18.75" customHeight="1" x14ac:dyDescent="0.25">
      <c r="A24" s="59" t="s">
        <v>40</v>
      </c>
      <c r="B24" s="34" t="s">
        <v>275</v>
      </c>
      <c r="C24" s="34" t="s">
        <v>121</v>
      </c>
      <c r="D24" s="54">
        <f t="shared" si="0"/>
        <v>-0.11428571428571424</v>
      </c>
      <c r="E24" s="34" t="s">
        <v>573</v>
      </c>
      <c r="F24" s="34" t="s">
        <v>2099</v>
      </c>
      <c r="G24" s="54">
        <f t="shared" si="1"/>
        <v>-0.70350877192982453</v>
      </c>
      <c r="H24" s="34" t="s">
        <v>3148</v>
      </c>
      <c r="I24" s="34" t="s">
        <v>3149</v>
      </c>
      <c r="J24" s="54">
        <f t="shared" si="2"/>
        <v>-0.18196721311475403</v>
      </c>
      <c r="K24" s="34" t="s">
        <v>3150</v>
      </c>
      <c r="L24" s="35" t="s">
        <v>3151</v>
      </c>
      <c r="M24" s="57">
        <f t="shared" si="3"/>
        <v>-6.808673825128983E-2</v>
      </c>
    </row>
    <row r="25" spans="1:13" ht="18.75" customHeight="1" x14ac:dyDescent="0.25">
      <c r="A25" s="37" t="s">
        <v>41</v>
      </c>
      <c r="B25" s="34" t="s">
        <v>67</v>
      </c>
      <c r="C25" s="34" t="s">
        <v>88</v>
      </c>
      <c r="D25" s="54">
        <f t="shared" si="0"/>
        <v>-0.27272727272727271</v>
      </c>
      <c r="E25" s="34" t="s">
        <v>83</v>
      </c>
      <c r="F25" s="34" t="s">
        <v>61</v>
      </c>
      <c r="G25" s="54">
        <f t="shared" si="1"/>
        <v>0.16666666666666669</v>
      </c>
      <c r="H25" s="34" t="s">
        <v>260</v>
      </c>
      <c r="I25" s="34" t="s">
        <v>2632</v>
      </c>
      <c r="J25" s="54">
        <f t="shared" si="2"/>
        <v>-0.40740740740740744</v>
      </c>
      <c r="K25" s="34" t="s">
        <v>1205</v>
      </c>
      <c r="L25" s="35" t="s">
        <v>2651</v>
      </c>
      <c r="M25" s="57">
        <f t="shared" si="3"/>
        <v>-0.18779904306220091</v>
      </c>
    </row>
    <row r="26" spans="1:13" ht="18.75" customHeight="1" x14ac:dyDescent="0.25">
      <c r="A26" s="59" t="s">
        <v>42</v>
      </c>
      <c r="B26" s="34" t="s">
        <v>58</v>
      </c>
      <c r="C26" s="34" t="s">
        <v>374</v>
      </c>
      <c r="D26" s="54">
        <f t="shared" si="0"/>
        <v>-0.20000000000000004</v>
      </c>
      <c r="E26" s="34" t="s">
        <v>404</v>
      </c>
      <c r="F26" s="34" t="s">
        <v>60</v>
      </c>
      <c r="G26" s="54">
        <f t="shared" si="1"/>
        <v>-0.37037037037037035</v>
      </c>
      <c r="H26" s="34" t="s">
        <v>217</v>
      </c>
      <c r="I26" s="34" t="s">
        <v>337</v>
      </c>
      <c r="J26" s="54">
        <f t="shared" si="2"/>
        <v>-0.45273631840796008</v>
      </c>
      <c r="K26" s="34" t="s">
        <v>454</v>
      </c>
      <c r="L26" s="35" t="s">
        <v>1391</v>
      </c>
      <c r="M26" s="57">
        <f t="shared" si="3"/>
        <v>-0.47456395348837205</v>
      </c>
    </row>
    <row r="27" spans="1:13" ht="18.75" customHeight="1" x14ac:dyDescent="0.25">
      <c r="A27" s="37" t="s">
        <v>43</v>
      </c>
      <c r="B27" s="34" t="s">
        <v>58</v>
      </c>
      <c r="C27" s="34" t="s">
        <v>58</v>
      </c>
      <c r="D27" s="54">
        <f t="shared" si="0"/>
        <v>0</v>
      </c>
      <c r="E27" s="34" t="s">
        <v>349</v>
      </c>
      <c r="F27" s="34" t="s">
        <v>191</v>
      </c>
      <c r="G27" s="54">
        <f t="shared" si="1"/>
        <v>-8.6956521739130502E-2</v>
      </c>
      <c r="H27" s="34" t="s">
        <v>1332</v>
      </c>
      <c r="I27" s="34" t="s">
        <v>1781</v>
      </c>
      <c r="J27" s="54">
        <f t="shared" si="2"/>
        <v>-0.50362318840579701</v>
      </c>
      <c r="K27" s="34" t="s">
        <v>3152</v>
      </c>
      <c r="L27" s="35" t="s">
        <v>3153</v>
      </c>
      <c r="M27" s="57">
        <f t="shared" si="3"/>
        <v>-0.11276733635774466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115</v>
      </c>
      <c r="F28" s="34" t="s">
        <v>115</v>
      </c>
      <c r="G28" s="54">
        <f t="shared" si="1"/>
        <v>0</v>
      </c>
      <c r="H28" s="34" t="s">
        <v>3124</v>
      </c>
      <c r="I28" s="34" t="s">
        <v>1629</v>
      </c>
      <c r="J28" s="54">
        <f t="shared" si="2"/>
        <v>-0.12698412698412698</v>
      </c>
      <c r="K28" s="34" t="s">
        <v>3154</v>
      </c>
      <c r="L28" s="35" t="s">
        <v>87</v>
      </c>
      <c r="M28" s="57">
        <f t="shared" si="3"/>
        <v>0.14237516869095812</v>
      </c>
    </row>
    <row r="29" spans="1:13" x14ac:dyDescent="0.25">
      <c r="A29" s="37" t="s">
        <v>45</v>
      </c>
      <c r="B29" s="34" t="s">
        <v>3155</v>
      </c>
      <c r="C29" s="34" t="s">
        <v>1111</v>
      </c>
      <c r="D29" s="54">
        <f t="shared" si="0"/>
        <v>-0.140625</v>
      </c>
      <c r="E29" s="34" t="s">
        <v>3156</v>
      </c>
      <c r="F29" s="34" t="s">
        <v>3157</v>
      </c>
      <c r="G29" s="54">
        <f t="shared" si="1"/>
        <v>-0.34941709844559582</v>
      </c>
      <c r="H29" s="34" t="s">
        <v>1074</v>
      </c>
      <c r="I29" s="34" t="s">
        <v>3158</v>
      </c>
      <c r="J29" s="54">
        <f t="shared" si="2"/>
        <v>-0.18579717457114031</v>
      </c>
      <c r="K29" s="34" t="s">
        <v>3159</v>
      </c>
      <c r="L29" s="35" t="s">
        <v>127</v>
      </c>
      <c r="M29" s="57" t="e">
        <f t="shared" si="3"/>
        <v>#DIV/0!</v>
      </c>
    </row>
    <row r="31" spans="1:13" x14ac:dyDescent="0.25">
      <c r="C31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184</v>
      </c>
      <c r="D4" s="54">
        <f t="shared" ref="D4:D29" si="0">IF(OR(B4="", B4=0, C4="", C4=0), "", (B4-C4)/C4)</f>
        <v>-0.11111111111111106</v>
      </c>
      <c r="E4" s="34" t="s">
        <v>83</v>
      </c>
      <c r="F4" s="34" t="s">
        <v>606</v>
      </c>
      <c r="G4" s="54">
        <f t="shared" ref="G4:G29" si="1">IF(OR(E4="", E4=0, F4="", F4=0), "", (E4-F4)/F4)</f>
        <v>-0.22222222222222224</v>
      </c>
      <c r="H4" s="34" t="s">
        <v>541</v>
      </c>
      <c r="I4" s="34" t="s">
        <v>1463</v>
      </c>
      <c r="J4" s="54">
        <f t="shared" ref="J4:J29" si="2">IF(OR(H4="", H4=0, I4="", I4=0), "", (H4-I4)/I4)</f>
        <v>3.1847133757961811E-2</v>
      </c>
      <c r="K4" s="34" t="s">
        <v>1849</v>
      </c>
      <c r="L4" s="35" t="s">
        <v>3160</v>
      </c>
      <c r="M4" s="57">
        <f t="shared" ref="M4:M29" si="3">IF(OR(K4="", K4=0, L4="", L4=0), "", (K4-L4)/L4)</f>
        <v>-0.44309392265193376</v>
      </c>
    </row>
    <row r="5" spans="1:13" ht="19.5" customHeight="1" x14ac:dyDescent="0.25">
      <c r="A5" s="37" t="s">
        <v>21</v>
      </c>
      <c r="B5" s="34" t="s">
        <v>184</v>
      </c>
      <c r="C5" s="34" t="s">
        <v>88</v>
      </c>
      <c r="D5" s="54">
        <f t="shared" si="0"/>
        <v>-0.18181818181818185</v>
      </c>
      <c r="E5" s="34" t="s">
        <v>151</v>
      </c>
      <c r="F5" s="34" t="s">
        <v>465</v>
      </c>
      <c r="G5" s="54">
        <f t="shared" si="1"/>
        <v>0.10769230769230762</v>
      </c>
      <c r="H5" s="34" t="s">
        <v>511</v>
      </c>
      <c r="I5" s="34" t="s">
        <v>2298</v>
      </c>
      <c r="J5" s="54">
        <f t="shared" si="2"/>
        <v>-0.25348837209302322</v>
      </c>
      <c r="K5" s="34" t="s">
        <v>3161</v>
      </c>
      <c r="L5" s="35" t="s">
        <v>3162</v>
      </c>
      <c r="M5" s="57">
        <f t="shared" si="3"/>
        <v>-0.10922330097087374</v>
      </c>
    </row>
    <row r="6" spans="1:13" ht="19.5" customHeight="1" x14ac:dyDescent="0.25">
      <c r="A6" s="59" t="s">
        <v>22</v>
      </c>
      <c r="B6" s="34" t="s">
        <v>75</v>
      </c>
      <c r="C6" s="34" t="s">
        <v>246</v>
      </c>
      <c r="D6" s="54">
        <f t="shared" si="0"/>
        <v>-6.6666666666666541E-2</v>
      </c>
      <c r="E6" s="34" t="s">
        <v>1727</v>
      </c>
      <c r="F6" s="34" t="s">
        <v>313</v>
      </c>
      <c r="G6" s="54">
        <f t="shared" si="1"/>
        <v>-6.3291139240506389E-2</v>
      </c>
      <c r="H6" s="34" t="s">
        <v>283</v>
      </c>
      <c r="I6" s="34" t="s">
        <v>1821</v>
      </c>
      <c r="J6" s="54">
        <f t="shared" si="2"/>
        <v>-0.180952380952381</v>
      </c>
      <c r="K6" s="34" t="s">
        <v>3163</v>
      </c>
      <c r="L6" s="35" t="s">
        <v>2254</v>
      </c>
      <c r="M6" s="57">
        <f t="shared" si="3"/>
        <v>-0.20458094742321714</v>
      </c>
    </row>
    <row r="7" spans="1:13" ht="19.5" customHeight="1" x14ac:dyDescent="0.25">
      <c r="A7" s="37" t="s">
        <v>23</v>
      </c>
      <c r="B7" s="34" t="s">
        <v>184</v>
      </c>
      <c r="C7" s="34" t="s">
        <v>74</v>
      </c>
      <c r="D7" s="54">
        <f t="shared" si="0"/>
        <v>-0.25</v>
      </c>
      <c r="E7" s="34" t="s">
        <v>726</v>
      </c>
      <c r="F7" s="34" t="s">
        <v>1727</v>
      </c>
      <c r="G7" s="54">
        <f t="shared" si="1"/>
        <v>0.32432432432432434</v>
      </c>
      <c r="H7" s="34" t="s">
        <v>1652</v>
      </c>
      <c r="I7" s="34" t="s">
        <v>1317</v>
      </c>
      <c r="J7" s="54">
        <f t="shared" si="2"/>
        <v>0.22906403940886716</v>
      </c>
      <c r="K7" s="34" t="s">
        <v>3164</v>
      </c>
      <c r="L7" s="35" t="s">
        <v>3165</v>
      </c>
      <c r="M7" s="57">
        <f t="shared" si="3"/>
        <v>5.3503184713375791E-2</v>
      </c>
    </row>
    <row r="8" spans="1:13" ht="19.5" customHeight="1" x14ac:dyDescent="0.25">
      <c r="A8" s="59" t="s">
        <v>24</v>
      </c>
      <c r="B8" s="34" t="s">
        <v>349</v>
      </c>
      <c r="C8" s="34" t="s">
        <v>350</v>
      </c>
      <c r="D8" s="54">
        <f t="shared" si="0"/>
        <v>-0.16000000000000003</v>
      </c>
      <c r="E8" s="34" t="s">
        <v>1728</v>
      </c>
      <c r="F8" s="34" t="s">
        <v>3166</v>
      </c>
      <c r="G8" s="54">
        <f t="shared" si="1"/>
        <v>-0.23423423423423431</v>
      </c>
      <c r="H8" s="34" t="s">
        <v>651</v>
      </c>
      <c r="I8" s="34" t="s">
        <v>761</v>
      </c>
      <c r="J8" s="54">
        <f t="shared" si="2"/>
        <v>-0.49502762430939229</v>
      </c>
      <c r="K8" s="34" t="s">
        <v>2692</v>
      </c>
      <c r="L8" s="35" t="s">
        <v>1151</v>
      </c>
      <c r="M8" s="57">
        <f t="shared" si="3"/>
        <v>-0.23576423576423583</v>
      </c>
    </row>
    <row r="9" spans="1:13" ht="19.5" customHeight="1" x14ac:dyDescent="0.25">
      <c r="A9" s="37" t="s">
        <v>25</v>
      </c>
      <c r="B9" s="34" t="s">
        <v>404</v>
      </c>
      <c r="C9" s="34" t="s">
        <v>100</v>
      </c>
      <c r="D9" s="54">
        <f t="shared" si="0"/>
        <v>-0.15</v>
      </c>
      <c r="E9" s="34" t="s">
        <v>650</v>
      </c>
      <c r="F9" s="34" t="s">
        <v>1522</v>
      </c>
      <c r="G9" s="54">
        <f t="shared" si="1"/>
        <v>-0.31292517006802717</v>
      </c>
      <c r="H9" s="34" t="s">
        <v>3167</v>
      </c>
      <c r="I9" s="34" t="s">
        <v>3168</v>
      </c>
      <c r="J9" s="54">
        <f t="shared" si="2"/>
        <v>-0.64861612515042122</v>
      </c>
      <c r="K9" s="34" t="s">
        <v>3169</v>
      </c>
      <c r="L9" s="35" t="s">
        <v>3170</v>
      </c>
      <c r="M9" s="57">
        <f t="shared" si="3"/>
        <v>-0.26042762004907111</v>
      </c>
    </row>
    <row r="10" spans="1:13" ht="19.5" customHeight="1" x14ac:dyDescent="0.25">
      <c r="A10" s="59" t="s">
        <v>26</v>
      </c>
      <c r="B10" s="34" t="s">
        <v>520</v>
      </c>
      <c r="C10" s="34" t="s">
        <v>384</v>
      </c>
      <c r="D10" s="54">
        <f t="shared" si="0"/>
        <v>-0.13953488372093023</v>
      </c>
      <c r="E10" s="34" t="s">
        <v>110</v>
      </c>
      <c r="F10" s="34" t="s">
        <v>2475</v>
      </c>
      <c r="G10" s="54">
        <f t="shared" si="1"/>
        <v>-0.19251336898395727</v>
      </c>
      <c r="H10" s="34" t="s">
        <v>1161</v>
      </c>
      <c r="I10" s="34" t="s">
        <v>3171</v>
      </c>
      <c r="J10" s="54">
        <f t="shared" si="2"/>
        <v>-0.46014206787687451</v>
      </c>
      <c r="K10" s="34" t="s">
        <v>3172</v>
      </c>
      <c r="L10" s="35" t="s">
        <v>3173</v>
      </c>
      <c r="M10" s="57">
        <f t="shared" si="3"/>
        <v>-0.34187259124914982</v>
      </c>
    </row>
    <row r="11" spans="1:13" ht="19.5" customHeight="1" x14ac:dyDescent="0.25">
      <c r="A11" s="37" t="s">
        <v>27</v>
      </c>
      <c r="B11" s="34" t="s">
        <v>349</v>
      </c>
      <c r="C11" s="34" t="s">
        <v>350</v>
      </c>
      <c r="D11" s="54">
        <f t="shared" si="0"/>
        <v>-0.16000000000000003</v>
      </c>
      <c r="E11" s="34" t="s">
        <v>103</v>
      </c>
      <c r="F11" s="34" t="s">
        <v>85</v>
      </c>
      <c r="G11" s="54">
        <f t="shared" si="1"/>
        <v>-8.2089552238806041E-2</v>
      </c>
      <c r="H11" s="34" t="s">
        <v>1798</v>
      </c>
      <c r="I11" s="34" t="s">
        <v>3168</v>
      </c>
      <c r="J11" s="54">
        <f t="shared" si="2"/>
        <v>-0.55956678700361007</v>
      </c>
      <c r="K11" s="34" t="s">
        <v>2696</v>
      </c>
      <c r="L11" s="35" t="s">
        <v>474</v>
      </c>
      <c r="M11" s="57">
        <f t="shared" si="3"/>
        <v>-0.57474968350788347</v>
      </c>
    </row>
    <row r="12" spans="1:13" ht="19.5" customHeight="1" x14ac:dyDescent="0.25">
      <c r="A12" s="59" t="s">
        <v>28</v>
      </c>
      <c r="B12" s="34" t="s">
        <v>163</v>
      </c>
      <c r="C12" s="34" t="s">
        <v>1728</v>
      </c>
      <c r="D12" s="54">
        <f t="shared" si="0"/>
        <v>-0.10588235294117644</v>
      </c>
      <c r="E12" s="34" t="s">
        <v>3174</v>
      </c>
      <c r="F12" s="34" t="s">
        <v>844</v>
      </c>
      <c r="G12" s="54">
        <f t="shared" si="1"/>
        <v>-0.20378151260504199</v>
      </c>
      <c r="H12" s="34" t="s">
        <v>3175</v>
      </c>
      <c r="I12" s="34" t="s">
        <v>1328</v>
      </c>
      <c r="J12" s="54">
        <f t="shared" si="2"/>
        <v>0.19469026548672569</v>
      </c>
      <c r="K12" s="34" t="s">
        <v>3176</v>
      </c>
      <c r="L12" s="35" t="s">
        <v>3177</v>
      </c>
      <c r="M12" s="57">
        <f t="shared" si="3"/>
        <v>-0.3163036841033991</v>
      </c>
    </row>
    <row r="13" spans="1:13" ht="19.5" customHeight="1" x14ac:dyDescent="0.25">
      <c r="A13" s="37" t="s">
        <v>29</v>
      </c>
      <c r="B13" s="34" t="s">
        <v>252</v>
      </c>
      <c r="C13" s="34" t="s">
        <v>1226</v>
      </c>
      <c r="D13" s="54">
        <f t="shared" si="0"/>
        <v>-0.13725490196078433</v>
      </c>
      <c r="E13" s="34" t="s">
        <v>248</v>
      </c>
      <c r="F13" s="34" t="s">
        <v>748</v>
      </c>
      <c r="G13" s="54">
        <f t="shared" si="1"/>
        <v>-0.32400000000000001</v>
      </c>
      <c r="H13" s="34" t="s">
        <v>3061</v>
      </c>
      <c r="I13" s="34" t="s">
        <v>3164</v>
      </c>
      <c r="J13" s="54">
        <f t="shared" si="2"/>
        <v>-0.13452237001209189</v>
      </c>
      <c r="K13" s="34" t="s">
        <v>3178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883</v>
      </c>
      <c r="C14" s="34" t="s">
        <v>1522</v>
      </c>
      <c r="D14" s="54">
        <f t="shared" si="0"/>
        <v>-0.11564625850340131</v>
      </c>
      <c r="E14" s="34" t="s">
        <v>3179</v>
      </c>
      <c r="F14" s="34" t="s">
        <v>1201</v>
      </c>
      <c r="G14" s="54">
        <f t="shared" si="1"/>
        <v>-9.7258485639686698E-2</v>
      </c>
      <c r="H14" s="34" t="s">
        <v>3180</v>
      </c>
      <c r="I14" s="34" t="s">
        <v>3181</v>
      </c>
      <c r="J14" s="54">
        <f t="shared" si="2"/>
        <v>-0.13861752516281825</v>
      </c>
      <c r="K14" s="34" t="s">
        <v>3182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1037</v>
      </c>
      <c r="C15" s="34" t="s">
        <v>2060</v>
      </c>
      <c r="D15" s="54">
        <f t="shared" si="0"/>
        <v>-6.4935064935064984E-2</v>
      </c>
      <c r="E15" s="34" t="s">
        <v>728</v>
      </c>
      <c r="F15" s="34" t="s">
        <v>2002</v>
      </c>
      <c r="G15" s="54">
        <f t="shared" si="1"/>
        <v>-0.11764705882352951</v>
      </c>
      <c r="H15" s="34" t="s">
        <v>3183</v>
      </c>
      <c r="I15" s="34" t="s">
        <v>3184</v>
      </c>
      <c r="J15" s="54">
        <f t="shared" si="2"/>
        <v>-0.45452084461288578</v>
      </c>
      <c r="K15" s="34" t="s">
        <v>3185</v>
      </c>
      <c r="L15" s="35" t="s">
        <v>3186</v>
      </c>
      <c r="M15" s="57">
        <f t="shared" si="3"/>
        <v>-0.27651491942895662</v>
      </c>
    </row>
    <row r="16" spans="1:13" ht="19.5" customHeight="1" x14ac:dyDescent="0.25">
      <c r="A16" s="59" t="s">
        <v>32</v>
      </c>
      <c r="B16" s="34" t="s">
        <v>270</v>
      </c>
      <c r="C16" s="34" t="s">
        <v>783</v>
      </c>
      <c r="D16" s="54">
        <f t="shared" si="0"/>
        <v>-0.18125000000000002</v>
      </c>
      <c r="E16" s="34" t="s">
        <v>1386</v>
      </c>
      <c r="F16" s="34" t="s">
        <v>271</v>
      </c>
      <c r="G16" s="54">
        <f t="shared" si="1"/>
        <v>-0.14720812182741119</v>
      </c>
      <c r="H16" s="34" t="s">
        <v>3187</v>
      </c>
      <c r="I16" s="34" t="s">
        <v>3188</v>
      </c>
      <c r="J16" s="54">
        <f t="shared" si="2"/>
        <v>-0.15619576535925025</v>
      </c>
      <c r="K16" s="34" t="s">
        <v>3189</v>
      </c>
      <c r="L16" s="35" t="s">
        <v>3190</v>
      </c>
      <c r="M16" s="57">
        <f t="shared" si="3"/>
        <v>0.58331077422847866</v>
      </c>
    </row>
    <row r="17" spans="1:13" ht="19.5" customHeight="1" x14ac:dyDescent="0.25">
      <c r="A17" s="37" t="s">
        <v>33</v>
      </c>
      <c r="B17" s="34" t="s">
        <v>688</v>
      </c>
      <c r="C17" s="34" t="s">
        <v>129</v>
      </c>
      <c r="D17" s="54">
        <f t="shared" si="0"/>
        <v>-0.28695652173913044</v>
      </c>
      <c r="E17" s="34" t="s">
        <v>1323</v>
      </c>
      <c r="F17" s="34" t="s">
        <v>1157</v>
      </c>
      <c r="G17" s="54">
        <f t="shared" si="1"/>
        <v>-0.20136518771331066</v>
      </c>
      <c r="H17" s="34" t="s">
        <v>3191</v>
      </c>
      <c r="I17" s="34" t="s">
        <v>3192</v>
      </c>
      <c r="J17" s="54">
        <f t="shared" si="2"/>
        <v>-8.6513033622969374E-2</v>
      </c>
      <c r="K17" s="34" t="s">
        <v>3193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541</v>
      </c>
      <c r="C18" s="34" t="s">
        <v>564</v>
      </c>
      <c r="D18" s="54">
        <f t="shared" si="0"/>
        <v>-7.9545454545454489E-2</v>
      </c>
      <c r="E18" s="34" t="s">
        <v>2705</v>
      </c>
      <c r="F18" s="34" t="s">
        <v>2946</v>
      </c>
      <c r="G18" s="54">
        <f t="shared" si="1"/>
        <v>-5.1933064050778922E-3</v>
      </c>
      <c r="H18" s="34" t="s">
        <v>3194</v>
      </c>
      <c r="I18" s="34" t="s">
        <v>3195</v>
      </c>
      <c r="J18" s="54">
        <f t="shared" si="2"/>
        <v>-0.26873884592504454</v>
      </c>
      <c r="K18" s="34" t="s">
        <v>3196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95</v>
      </c>
      <c r="C19" s="34" t="s">
        <v>1728</v>
      </c>
      <c r="D19" s="54">
        <f t="shared" si="0"/>
        <v>-0.11764705882352938</v>
      </c>
      <c r="E19" s="34" t="s">
        <v>3197</v>
      </c>
      <c r="F19" s="34" t="s">
        <v>2326</v>
      </c>
      <c r="G19" s="54">
        <f t="shared" si="1"/>
        <v>-0.50660066006600657</v>
      </c>
      <c r="H19" s="34" t="s">
        <v>3198</v>
      </c>
      <c r="I19" s="34" t="s">
        <v>1328</v>
      </c>
      <c r="J19" s="54">
        <f t="shared" si="2"/>
        <v>-0.38600927096502319</v>
      </c>
      <c r="K19" s="34" t="s">
        <v>3199</v>
      </c>
      <c r="L19" s="35" t="s">
        <v>3200</v>
      </c>
      <c r="M19" s="57">
        <f t="shared" si="3"/>
        <v>-0.7300487276664861</v>
      </c>
    </row>
    <row r="20" spans="1:13" ht="18.75" customHeight="1" x14ac:dyDescent="0.25">
      <c r="A20" s="59" t="s">
        <v>36</v>
      </c>
      <c r="B20" s="34" t="s">
        <v>216</v>
      </c>
      <c r="C20" s="34" t="s">
        <v>108</v>
      </c>
      <c r="D20" s="54">
        <f t="shared" si="0"/>
        <v>-0.14285714285714296</v>
      </c>
      <c r="E20" s="34" t="s">
        <v>85</v>
      </c>
      <c r="F20" s="34" t="s">
        <v>2215</v>
      </c>
      <c r="G20" s="54">
        <f t="shared" si="1"/>
        <v>-0.74524714828897343</v>
      </c>
      <c r="H20" s="34" t="s">
        <v>3201</v>
      </c>
      <c r="I20" s="34" t="s">
        <v>3202</v>
      </c>
      <c r="J20" s="54">
        <f t="shared" si="2"/>
        <v>-0.32101300479123884</v>
      </c>
      <c r="K20" s="34" t="s">
        <v>3203</v>
      </c>
      <c r="L20" s="35" t="s">
        <v>3204</v>
      </c>
      <c r="M20" s="57">
        <f t="shared" si="3"/>
        <v>-0.24563162417645365</v>
      </c>
    </row>
    <row r="21" spans="1:13" ht="19.5" customHeight="1" x14ac:dyDescent="0.25">
      <c r="A21" s="37" t="s">
        <v>37</v>
      </c>
      <c r="B21" s="34" t="s">
        <v>97</v>
      </c>
      <c r="C21" s="34" t="s">
        <v>1821</v>
      </c>
      <c r="D21" s="54">
        <f t="shared" si="0"/>
        <v>-0.16904761904761903</v>
      </c>
      <c r="E21" s="34" t="s">
        <v>3205</v>
      </c>
      <c r="F21" s="34" t="s">
        <v>3206</v>
      </c>
      <c r="G21" s="54">
        <f t="shared" si="1"/>
        <v>-0.32994108194965194</v>
      </c>
      <c r="H21" s="34" t="s">
        <v>3207</v>
      </c>
      <c r="I21" s="34" t="s">
        <v>127</v>
      </c>
      <c r="J21" s="54" t="e">
        <f t="shared" si="2"/>
        <v>#DIV/0!</v>
      </c>
      <c r="K21" s="34" t="s">
        <v>3208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66</v>
      </c>
      <c r="C22" s="34" t="s">
        <v>67</v>
      </c>
      <c r="D22" s="54">
        <f t="shared" si="0"/>
        <v>-0.12499999999999993</v>
      </c>
      <c r="E22" s="34" t="s">
        <v>520</v>
      </c>
      <c r="F22" s="34" t="s">
        <v>253</v>
      </c>
      <c r="G22" s="54">
        <f t="shared" si="1"/>
        <v>-0.28846153846153849</v>
      </c>
      <c r="H22" s="34" t="s">
        <v>878</v>
      </c>
      <c r="I22" s="34" t="s">
        <v>512</v>
      </c>
      <c r="J22" s="54">
        <f t="shared" si="2"/>
        <v>-0.36923076923076931</v>
      </c>
      <c r="K22" s="34" t="s">
        <v>1018</v>
      </c>
      <c r="L22" s="35" t="s">
        <v>1975</v>
      </c>
      <c r="M22" s="57">
        <f t="shared" si="3"/>
        <v>-0.29286300246103369</v>
      </c>
    </row>
    <row r="23" spans="1:13" ht="18.75" customHeight="1" x14ac:dyDescent="0.25">
      <c r="A23" s="37" t="s">
        <v>39</v>
      </c>
      <c r="B23" s="34" t="s">
        <v>108</v>
      </c>
      <c r="C23" s="34" t="s">
        <v>275</v>
      </c>
      <c r="D23" s="54">
        <f t="shared" si="0"/>
        <v>-9.6774193548387011E-2</v>
      </c>
      <c r="E23" s="34" t="s">
        <v>260</v>
      </c>
      <c r="F23" s="34" t="s">
        <v>773</v>
      </c>
      <c r="G23" s="54">
        <f t="shared" si="1"/>
        <v>5.329153605015672E-2</v>
      </c>
      <c r="H23" s="34" t="s">
        <v>365</v>
      </c>
      <c r="I23" s="34" t="s">
        <v>3209</v>
      </c>
      <c r="J23" s="54">
        <f t="shared" si="2"/>
        <v>-0.40586510263929615</v>
      </c>
      <c r="K23" s="34" t="s">
        <v>3210</v>
      </c>
      <c r="L23" s="35" t="s">
        <v>3211</v>
      </c>
      <c r="M23" s="57">
        <f t="shared" si="3"/>
        <v>3.2645731817361492</v>
      </c>
    </row>
    <row r="24" spans="1:13" ht="18.75" customHeight="1" x14ac:dyDescent="0.25">
      <c r="A24" s="59" t="s">
        <v>40</v>
      </c>
      <c r="B24" s="34" t="s">
        <v>109</v>
      </c>
      <c r="C24" s="34" t="s">
        <v>288</v>
      </c>
      <c r="D24" s="54">
        <f t="shared" si="0"/>
        <v>-0.11764705882352951</v>
      </c>
      <c r="E24" s="34" t="s">
        <v>1424</v>
      </c>
      <c r="F24" s="34" t="s">
        <v>1351</v>
      </c>
      <c r="G24" s="54">
        <f t="shared" si="1"/>
        <v>-0.70036101083032487</v>
      </c>
      <c r="H24" s="34" t="s">
        <v>359</v>
      </c>
      <c r="I24" s="34" t="s">
        <v>1085</v>
      </c>
      <c r="J24" s="54">
        <f t="shared" si="2"/>
        <v>-0.17537942664418213</v>
      </c>
      <c r="K24" s="34" t="s">
        <v>3212</v>
      </c>
      <c r="L24" s="35" t="s">
        <v>3213</v>
      </c>
      <c r="M24" s="57">
        <f t="shared" si="3"/>
        <v>-6.081032628182137E-2</v>
      </c>
    </row>
    <row r="25" spans="1:13" ht="18.75" customHeight="1" x14ac:dyDescent="0.25">
      <c r="A25" s="37" t="s">
        <v>41</v>
      </c>
      <c r="B25" s="34" t="s">
        <v>67</v>
      </c>
      <c r="C25" s="34" t="s">
        <v>88</v>
      </c>
      <c r="D25" s="54">
        <f t="shared" si="0"/>
        <v>-0.27272727272727271</v>
      </c>
      <c r="E25" s="34" t="s">
        <v>76</v>
      </c>
      <c r="F25" s="34" t="s">
        <v>253</v>
      </c>
      <c r="G25" s="54">
        <f t="shared" si="1"/>
        <v>-3.8461538461538491E-2</v>
      </c>
      <c r="H25" s="34" t="s">
        <v>670</v>
      </c>
      <c r="I25" s="34" t="s">
        <v>1907</v>
      </c>
      <c r="J25" s="54">
        <f t="shared" si="2"/>
        <v>-0.4029038112522686</v>
      </c>
      <c r="K25" s="34" t="s">
        <v>3214</v>
      </c>
      <c r="L25" s="35" t="s">
        <v>2237</v>
      </c>
      <c r="M25" s="57">
        <f t="shared" si="3"/>
        <v>-0.18092307692307688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404</v>
      </c>
      <c r="F26" s="34" t="s">
        <v>422</v>
      </c>
      <c r="G26" s="54">
        <f t="shared" si="1"/>
        <v>-0.34615384615384615</v>
      </c>
      <c r="H26" s="34" t="s">
        <v>102</v>
      </c>
      <c r="I26" s="34" t="s">
        <v>760</v>
      </c>
      <c r="J26" s="54">
        <f t="shared" si="2"/>
        <v>-0.44897959183673464</v>
      </c>
      <c r="K26" s="34" t="s">
        <v>1133</v>
      </c>
      <c r="L26" s="35" t="s">
        <v>3215</v>
      </c>
      <c r="M26" s="57">
        <f t="shared" si="3"/>
        <v>-0.47010463378176387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349</v>
      </c>
      <c r="F27" s="34" t="s">
        <v>101</v>
      </c>
      <c r="G27" s="54">
        <f t="shared" si="1"/>
        <v>-4.5454545454545497E-2</v>
      </c>
      <c r="H27" s="34" t="s">
        <v>3216</v>
      </c>
      <c r="I27" s="34" t="s">
        <v>3217</v>
      </c>
      <c r="J27" s="54">
        <f t="shared" si="2"/>
        <v>3.7174721189591939E-3</v>
      </c>
      <c r="K27" s="34" t="s">
        <v>2253</v>
      </c>
      <c r="L27" s="35" t="s">
        <v>2188</v>
      </c>
      <c r="M27" s="57">
        <f t="shared" si="3"/>
        <v>-0.10533333333333333</v>
      </c>
    </row>
    <row r="28" spans="1:13" ht="18.75" customHeight="1" x14ac:dyDescent="0.25">
      <c r="A28" s="59" t="s">
        <v>44</v>
      </c>
      <c r="B28" s="34" t="s">
        <v>212</v>
      </c>
      <c r="C28" s="34" t="s">
        <v>374</v>
      </c>
      <c r="D28" s="54">
        <f t="shared" si="0"/>
        <v>-0.40000000000000008</v>
      </c>
      <c r="E28" s="34" t="s">
        <v>121</v>
      </c>
      <c r="F28" s="34" t="s">
        <v>228</v>
      </c>
      <c r="G28" s="54">
        <f t="shared" si="1"/>
        <v>-7.8947368421052697E-2</v>
      </c>
      <c r="H28" s="34" t="s">
        <v>91</v>
      </c>
      <c r="I28" s="34" t="s">
        <v>1882</v>
      </c>
      <c r="J28" s="54">
        <f t="shared" si="2"/>
        <v>-0.11956521739130432</v>
      </c>
      <c r="K28" s="34" t="s">
        <v>2532</v>
      </c>
      <c r="L28" s="35" t="s">
        <v>3218</v>
      </c>
      <c r="M28" s="57">
        <f t="shared" si="3"/>
        <v>0.15128383067314363</v>
      </c>
    </row>
    <row r="29" spans="1:13" x14ac:dyDescent="0.25">
      <c r="A29" s="37" t="s">
        <v>45</v>
      </c>
      <c r="B29" s="34" t="s">
        <v>376</v>
      </c>
      <c r="C29" s="34" t="s">
        <v>2838</v>
      </c>
      <c r="D29" s="54">
        <f t="shared" si="0"/>
        <v>-0.16666666666666663</v>
      </c>
      <c r="E29" s="34" t="s">
        <v>1208</v>
      </c>
      <c r="F29" s="34" t="s">
        <v>1151</v>
      </c>
      <c r="G29" s="54">
        <f t="shared" si="1"/>
        <v>-0.3446553446553447</v>
      </c>
      <c r="H29" s="34" t="s">
        <v>3219</v>
      </c>
      <c r="I29" s="34" t="s">
        <v>3220</v>
      </c>
      <c r="J29" s="54">
        <f t="shared" si="2"/>
        <v>-0.17935910742086139</v>
      </c>
      <c r="K29" s="34" t="s">
        <v>3221</v>
      </c>
      <c r="L29" s="35" t="s">
        <v>127</v>
      </c>
      <c r="M29" s="57" t="e">
        <f t="shared" si="3"/>
        <v>#DIV/0!</v>
      </c>
    </row>
    <row r="31" spans="1:13" x14ac:dyDescent="0.25">
      <c r="C31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184</v>
      </c>
      <c r="D4" s="54">
        <f t="shared" ref="D4:D29" si="0">IF(OR(B4="", B4=0, C4="", C4=0), "", (B4-C4)/C4)</f>
        <v>-0.11111111111111106</v>
      </c>
      <c r="E4" s="34" t="s">
        <v>238</v>
      </c>
      <c r="F4" s="34" t="s">
        <v>414</v>
      </c>
      <c r="G4" s="54">
        <f t="shared" ref="G4:G29" si="1">IF(OR(E4="", E4=0, F4="", F4=0), "", (E4-F4)/F4)</f>
        <v>-0.16666666666666671</v>
      </c>
      <c r="H4" s="34" t="s">
        <v>3222</v>
      </c>
      <c r="I4" s="34" t="s">
        <v>1218</v>
      </c>
      <c r="J4" s="54">
        <f t="shared" ref="J4:J29" si="2">IF(OR(H4="", H4=0, I4="", I4=0), "", (H4-I4)/I4)</f>
        <v>8.1168831168831168E-2</v>
      </c>
      <c r="K4" s="34" t="s">
        <v>2678</v>
      </c>
      <c r="L4" s="35" t="s">
        <v>2500</v>
      </c>
      <c r="M4" s="57">
        <f t="shared" ref="M4:M29" si="3">IF(OR(K4="", K4=0, L4="", L4=0), "", (K4-L4)/L4)</f>
        <v>-0.42004504504504503</v>
      </c>
    </row>
    <row r="5" spans="1:13" ht="19.5" customHeight="1" x14ac:dyDescent="0.25">
      <c r="A5" s="37" t="s">
        <v>21</v>
      </c>
      <c r="B5" s="34" t="s">
        <v>557</v>
      </c>
      <c r="C5" s="34" t="s">
        <v>74</v>
      </c>
      <c r="D5" s="54">
        <f t="shared" si="0"/>
        <v>-0.1666666666666666</v>
      </c>
      <c r="E5" s="34" t="s">
        <v>163</v>
      </c>
      <c r="F5" s="34" t="s">
        <v>606</v>
      </c>
      <c r="G5" s="54">
        <f t="shared" si="1"/>
        <v>0.20634920634920637</v>
      </c>
      <c r="H5" s="34" t="s">
        <v>78</v>
      </c>
      <c r="I5" s="34" t="s">
        <v>1603</v>
      </c>
      <c r="J5" s="54">
        <f t="shared" si="2"/>
        <v>-0.21800947867298578</v>
      </c>
      <c r="K5" s="34" t="s">
        <v>3223</v>
      </c>
      <c r="L5" s="35" t="s">
        <v>94</v>
      </c>
      <c r="M5" s="57">
        <f t="shared" si="3"/>
        <v>-6.7161541180629156E-2</v>
      </c>
    </row>
    <row r="6" spans="1:13" ht="19.5" customHeight="1" x14ac:dyDescent="0.25">
      <c r="A6" s="59" t="s">
        <v>22</v>
      </c>
      <c r="B6" s="34" t="s">
        <v>75</v>
      </c>
      <c r="C6" s="34" t="s">
        <v>246</v>
      </c>
      <c r="D6" s="54">
        <f t="shared" si="0"/>
        <v>-6.6666666666666541E-2</v>
      </c>
      <c r="E6" s="34" t="s">
        <v>247</v>
      </c>
      <c r="F6" s="34" t="s">
        <v>1727</v>
      </c>
      <c r="G6" s="54">
        <f t="shared" si="1"/>
        <v>-0.16216216216216217</v>
      </c>
      <c r="H6" s="34" t="s">
        <v>811</v>
      </c>
      <c r="I6" s="34" t="s">
        <v>546</v>
      </c>
      <c r="J6" s="54">
        <f t="shared" si="2"/>
        <v>-0.14320388349514571</v>
      </c>
      <c r="K6" s="34" t="s">
        <v>3224</v>
      </c>
      <c r="L6" s="35" t="s">
        <v>3225</v>
      </c>
      <c r="M6" s="57">
        <f t="shared" si="3"/>
        <v>-0.16816976127320962</v>
      </c>
    </row>
    <row r="7" spans="1:13" ht="19.5" customHeight="1" x14ac:dyDescent="0.25">
      <c r="A7" s="37" t="s">
        <v>23</v>
      </c>
      <c r="B7" s="34" t="s">
        <v>88</v>
      </c>
      <c r="C7" s="34" t="s">
        <v>75</v>
      </c>
      <c r="D7" s="54">
        <f t="shared" si="0"/>
        <v>-0.21428571428571436</v>
      </c>
      <c r="E7" s="34" t="s">
        <v>606</v>
      </c>
      <c r="F7" s="34" t="s">
        <v>325</v>
      </c>
      <c r="G7" s="54">
        <f t="shared" si="1"/>
        <v>-0.13698630136986298</v>
      </c>
      <c r="H7" s="34" t="s">
        <v>3226</v>
      </c>
      <c r="I7" s="34" t="s">
        <v>2150</v>
      </c>
      <c r="J7" s="54">
        <f t="shared" si="2"/>
        <v>0.2832080200501253</v>
      </c>
      <c r="K7" s="34" t="s">
        <v>3227</v>
      </c>
      <c r="L7" s="35" t="s">
        <v>3228</v>
      </c>
      <c r="M7" s="57">
        <f t="shared" si="3"/>
        <v>-7.880910683012143E-3</v>
      </c>
    </row>
    <row r="8" spans="1:13" ht="19.5" customHeight="1" x14ac:dyDescent="0.25">
      <c r="A8" s="59" t="s">
        <v>24</v>
      </c>
      <c r="B8" s="34" t="s">
        <v>101</v>
      </c>
      <c r="C8" s="34" t="s">
        <v>422</v>
      </c>
      <c r="D8" s="54">
        <f t="shared" si="0"/>
        <v>-0.15384615384615388</v>
      </c>
      <c r="E8" s="34" t="s">
        <v>1416</v>
      </c>
      <c r="F8" s="34" t="s">
        <v>1900</v>
      </c>
      <c r="G8" s="54">
        <f t="shared" si="1"/>
        <v>-0.44585987261146498</v>
      </c>
      <c r="H8" s="34" t="s">
        <v>1805</v>
      </c>
      <c r="I8" s="34" t="s">
        <v>1778</v>
      </c>
      <c r="J8" s="54">
        <f t="shared" si="2"/>
        <v>-0.46846846846846857</v>
      </c>
      <c r="K8" s="34" t="s">
        <v>3229</v>
      </c>
      <c r="L8" s="35" t="s">
        <v>3230</v>
      </c>
      <c r="M8" s="57">
        <f t="shared" si="3"/>
        <v>-0.19959266802444001</v>
      </c>
    </row>
    <row r="9" spans="1:13" ht="19.5" customHeight="1" x14ac:dyDescent="0.25">
      <c r="A9" s="37" t="s">
        <v>25</v>
      </c>
      <c r="B9" s="34" t="s">
        <v>88</v>
      </c>
      <c r="C9" s="34" t="s">
        <v>75</v>
      </c>
      <c r="D9" s="54">
        <f t="shared" si="0"/>
        <v>-0.21428571428571436</v>
      </c>
      <c r="E9" s="34" t="s">
        <v>293</v>
      </c>
      <c r="F9" s="34" t="s">
        <v>777</v>
      </c>
      <c r="G9" s="54">
        <f t="shared" si="1"/>
        <v>5.0000000000000044E-2</v>
      </c>
      <c r="H9" s="34" t="s">
        <v>3231</v>
      </c>
      <c r="I9" s="34" t="s">
        <v>2002</v>
      </c>
      <c r="J9" s="54">
        <f t="shared" si="2"/>
        <v>0.13235294117647053</v>
      </c>
      <c r="K9" s="34" t="s">
        <v>3232</v>
      </c>
      <c r="L9" s="35" t="s">
        <v>3233</v>
      </c>
      <c r="M9" s="57">
        <f t="shared" si="3"/>
        <v>-0.22942953616491918</v>
      </c>
    </row>
    <row r="10" spans="1:13" ht="19.5" customHeight="1" x14ac:dyDescent="0.25">
      <c r="A10" s="59" t="s">
        <v>26</v>
      </c>
      <c r="B10" s="34" t="s">
        <v>497</v>
      </c>
      <c r="C10" s="34" t="s">
        <v>363</v>
      </c>
      <c r="D10" s="54">
        <f t="shared" si="0"/>
        <v>-0.12121212121212131</v>
      </c>
      <c r="E10" s="34" t="s">
        <v>1233</v>
      </c>
      <c r="F10" s="34" t="s">
        <v>430</v>
      </c>
      <c r="G10" s="54">
        <f t="shared" si="1"/>
        <v>-0.25161290322580654</v>
      </c>
      <c r="H10" s="34" t="s">
        <v>2065</v>
      </c>
      <c r="I10" s="34" t="s">
        <v>3234</v>
      </c>
      <c r="J10" s="54">
        <f t="shared" si="2"/>
        <v>-0.10215827338129496</v>
      </c>
      <c r="K10" s="34" t="s">
        <v>3235</v>
      </c>
      <c r="L10" s="35" t="s">
        <v>3236</v>
      </c>
      <c r="M10" s="57">
        <f t="shared" si="3"/>
        <v>-0.30604736721085313</v>
      </c>
    </row>
    <row r="11" spans="1:13" ht="19.5" customHeight="1" x14ac:dyDescent="0.25">
      <c r="A11" s="37" t="s">
        <v>27</v>
      </c>
      <c r="B11" s="34" t="s">
        <v>191</v>
      </c>
      <c r="C11" s="34" t="s">
        <v>101</v>
      </c>
      <c r="D11" s="54">
        <f t="shared" si="0"/>
        <v>4.5454545454545497E-2</v>
      </c>
      <c r="E11" s="34" t="s">
        <v>1107</v>
      </c>
      <c r="F11" s="34" t="s">
        <v>1393</v>
      </c>
      <c r="G11" s="54">
        <f t="shared" si="1"/>
        <v>-6.0150375939849676E-2</v>
      </c>
      <c r="H11" s="34" t="s">
        <v>3237</v>
      </c>
      <c r="I11" s="34" t="s">
        <v>340</v>
      </c>
      <c r="J11" s="54">
        <f t="shared" si="2"/>
        <v>-0.53893316983445738</v>
      </c>
      <c r="K11" s="34" t="s">
        <v>3238</v>
      </c>
      <c r="L11" s="35" t="s">
        <v>3239</v>
      </c>
      <c r="M11" s="57">
        <f t="shared" si="3"/>
        <v>-0.55465634529673946</v>
      </c>
    </row>
    <row r="12" spans="1:13" ht="19.5" customHeight="1" x14ac:dyDescent="0.25">
      <c r="A12" s="59" t="s">
        <v>28</v>
      </c>
      <c r="B12" s="34" t="s">
        <v>1727</v>
      </c>
      <c r="C12" s="34" t="s">
        <v>600</v>
      </c>
      <c r="D12" s="54">
        <f t="shared" si="0"/>
        <v>-0.23711340206185566</v>
      </c>
      <c r="E12" s="34" t="s">
        <v>679</v>
      </c>
      <c r="F12" s="34" t="s">
        <v>2528</v>
      </c>
      <c r="G12" s="54">
        <f t="shared" si="1"/>
        <v>-0.16702355460385435</v>
      </c>
      <c r="H12" s="34" t="s">
        <v>3046</v>
      </c>
      <c r="I12" s="34" t="s">
        <v>2832</v>
      </c>
      <c r="J12" s="54">
        <f t="shared" si="2"/>
        <v>0.25128865979381432</v>
      </c>
      <c r="K12" s="34" t="s">
        <v>3240</v>
      </c>
      <c r="L12" s="35" t="s">
        <v>3241</v>
      </c>
      <c r="M12" s="57">
        <f t="shared" si="3"/>
        <v>-0.28400525551483302</v>
      </c>
    </row>
    <row r="13" spans="1:13" ht="19.5" customHeight="1" x14ac:dyDescent="0.25">
      <c r="A13" s="37" t="s">
        <v>29</v>
      </c>
      <c r="B13" s="34" t="s">
        <v>61</v>
      </c>
      <c r="C13" s="34" t="s">
        <v>384</v>
      </c>
      <c r="D13" s="54">
        <f t="shared" si="0"/>
        <v>-2.3255813953488393E-2</v>
      </c>
      <c r="E13" s="34" t="s">
        <v>1048</v>
      </c>
      <c r="F13" s="34" t="s">
        <v>1941</v>
      </c>
      <c r="G13" s="54">
        <f t="shared" si="1"/>
        <v>-3.6117381489842018E-2</v>
      </c>
      <c r="H13" s="34" t="s">
        <v>840</v>
      </c>
      <c r="I13" s="34" t="s">
        <v>3242</v>
      </c>
      <c r="J13" s="54">
        <f t="shared" si="2"/>
        <v>-0.44516327788046822</v>
      </c>
      <c r="K13" s="34" t="s">
        <v>3243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85</v>
      </c>
      <c r="C14" s="34" t="s">
        <v>521</v>
      </c>
      <c r="D14" s="54">
        <f t="shared" si="0"/>
        <v>-7.5862068965517157E-2</v>
      </c>
      <c r="E14" s="34" t="s">
        <v>3244</v>
      </c>
      <c r="F14" s="34" t="s">
        <v>1482</v>
      </c>
      <c r="G14" s="54">
        <f t="shared" si="1"/>
        <v>-5.4557551563539489E-2</v>
      </c>
      <c r="H14" s="34" t="s">
        <v>3245</v>
      </c>
      <c r="I14" s="34" t="s">
        <v>3246</v>
      </c>
      <c r="J14" s="54">
        <f t="shared" si="2"/>
        <v>-9.7835105981745496E-2</v>
      </c>
      <c r="K14" s="34" t="s">
        <v>3247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424</v>
      </c>
      <c r="C15" s="34" t="s">
        <v>1336</v>
      </c>
      <c r="D15" s="54">
        <f t="shared" si="0"/>
        <v>-2.6666666666666689E-2</v>
      </c>
      <c r="E15" s="34" t="s">
        <v>3052</v>
      </c>
      <c r="F15" s="34" t="s">
        <v>2910</v>
      </c>
      <c r="G15" s="54">
        <f t="shared" si="1"/>
        <v>-7.4906367041198407E-2</v>
      </c>
      <c r="H15" s="34" t="s">
        <v>3248</v>
      </c>
      <c r="I15" s="34" t="s">
        <v>3249</v>
      </c>
      <c r="J15" s="54">
        <f t="shared" si="2"/>
        <v>-0.42853200883002207</v>
      </c>
      <c r="K15" s="34" t="s">
        <v>3250</v>
      </c>
      <c r="L15" s="35" t="s">
        <v>3251</v>
      </c>
      <c r="M15" s="57">
        <f t="shared" si="3"/>
        <v>-0.2422406794479485</v>
      </c>
    </row>
    <row r="16" spans="1:13" ht="19.5" customHeight="1" x14ac:dyDescent="0.25">
      <c r="A16" s="59" t="s">
        <v>32</v>
      </c>
      <c r="B16" s="34" t="s">
        <v>85</v>
      </c>
      <c r="C16" s="34" t="s">
        <v>1714</v>
      </c>
      <c r="D16" s="54">
        <f t="shared" si="0"/>
        <v>-0.15189873417721517</v>
      </c>
      <c r="E16" s="34" t="s">
        <v>3252</v>
      </c>
      <c r="F16" s="34" t="s">
        <v>2856</v>
      </c>
      <c r="G16" s="54">
        <f t="shared" si="1"/>
        <v>-0.10535405872193443</v>
      </c>
      <c r="H16" s="34" t="s">
        <v>3253</v>
      </c>
      <c r="I16" s="34" t="s">
        <v>3228</v>
      </c>
      <c r="J16" s="54">
        <f t="shared" si="2"/>
        <v>-0.27086981903093982</v>
      </c>
      <c r="K16" s="34" t="s">
        <v>3254</v>
      </c>
      <c r="L16" s="35" t="s">
        <v>3255</v>
      </c>
      <c r="M16" s="57">
        <f t="shared" si="3"/>
        <v>0.65815974617188588</v>
      </c>
    </row>
    <row r="17" spans="1:13" ht="19.5" customHeight="1" x14ac:dyDescent="0.25">
      <c r="A17" s="37" t="s">
        <v>33</v>
      </c>
      <c r="B17" s="34" t="s">
        <v>170</v>
      </c>
      <c r="C17" s="34" t="s">
        <v>621</v>
      </c>
      <c r="D17" s="54">
        <f t="shared" si="0"/>
        <v>-8.7912087912087988E-2</v>
      </c>
      <c r="E17" s="34" t="s">
        <v>2230</v>
      </c>
      <c r="F17" s="34" t="s">
        <v>3256</v>
      </c>
      <c r="G17" s="54">
        <f t="shared" si="1"/>
        <v>-0.1634782608695653</v>
      </c>
      <c r="H17" s="34" t="s">
        <v>3257</v>
      </c>
      <c r="I17" s="34" t="s">
        <v>3258</v>
      </c>
      <c r="J17" s="54">
        <f t="shared" si="2"/>
        <v>-4.3511744320369618E-2</v>
      </c>
      <c r="K17" s="34" t="s">
        <v>3259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959</v>
      </c>
      <c r="C18" s="34" t="s">
        <v>395</v>
      </c>
      <c r="D18" s="54">
        <f t="shared" si="0"/>
        <v>-4.2168674698795088E-2</v>
      </c>
      <c r="E18" s="34" t="s">
        <v>3160</v>
      </c>
      <c r="F18" s="34" t="s">
        <v>1022</v>
      </c>
      <c r="G18" s="54">
        <f t="shared" si="1"/>
        <v>6.4705882352941266E-2</v>
      </c>
      <c r="H18" s="34" t="s">
        <v>3260</v>
      </c>
      <c r="I18" s="34" t="s">
        <v>3261</v>
      </c>
      <c r="J18" s="54">
        <f t="shared" si="2"/>
        <v>-0.23412157041079279</v>
      </c>
      <c r="K18" s="34" t="s">
        <v>3262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1326</v>
      </c>
      <c r="C19" s="34" t="s">
        <v>1728</v>
      </c>
      <c r="D19" s="54">
        <f t="shared" si="0"/>
        <v>-8.2352941176470532E-2</v>
      </c>
      <c r="E19" s="34" t="s">
        <v>122</v>
      </c>
      <c r="F19" s="34" t="s">
        <v>1611</v>
      </c>
      <c r="G19" s="54">
        <f t="shared" si="1"/>
        <v>-0.48403361344537821</v>
      </c>
      <c r="H19" s="34" t="s">
        <v>2879</v>
      </c>
      <c r="I19" s="34" t="s">
        <v>2832</v>
      </c>
      <c r="J19" s="54">
        <f t="shared" si="2"/>
        <v>-0.35695876288659795</v>
      </c>
      <c r="K19" s="34" t="s">
        <v>3263</v>
      </c>
      <c r="L19" s="35" t="s">
        <v>3264</v>
      </c>
      <c r="M19" s="57">
        <f t="shared" si="3"/>
        <v>-0.71730493323032785</v>
      </c>
    </row>
    <row r="20" spans="1:13" ht="18.75" customHeight="1" x14ac:dyDescent="0.25">
      <c r="A20" s="59" t="s">
        <v>36</v>
      </c>
      <c r="B20" s="34" t="s">
        <v>350</v>
      </c>
      <c r="C20" s="34" t="s">
        <v>60</v>
      </c>
      <c r="D20" s="54">
        <f t="shared" si="0"/>
        <v>-7.4074074074074139E-2</v>
      </c>
      <c r="E20" s="34" t="s">
        <v>1436</v>
      </c>
      <c r="F20" s="34" t="s">
        <v>1081</v>
      </c>
      <c r="G20" s="54">
        <f t="shared" si="1"/>
        <v>-0.7325581395348838</v>
      </c>
      <c r="H20" s="34" t="s">
        <v>1957</v>
      </c>
      <c r="I20" s="34" t="s">
        <v>854</v>
      </c>
      <c r="J20" s="54">
        <f t="shared" si="2"/>
        <v>-0.28471737613398468</v>
      </c>
      <c r="K20" s="34" t="s">
        <v>3265</v>
      </c>
      <c r="L20" s="35" t="s">
        <v>3266</v>
      </c>
      <c r="M20" s="57">
        <f t="shared" si="3"/>
        <v>-0.20992700729927011</v>
      </c>
    </row>
    <row r="21" spans="1:13" ht="19.5" customHeight="1" x14ac:dyDescent="0.25">
      <c r="A21" s="37" t="s">
        <v>37</v>
      </c>
      <c r="B21" s="34" t="s">
        <v>70</v>
      </c>
      <c r="C21" s="34" t="s">
        <v>460</v>
      </c>
      <c r="D21" s="54">
        <f t="shared" si="0"/>
        <v>-0.1167883211678833</v>
      </c>
      <c r="E21" s="34" t="s">
        <v>3267</v>
      </c>
      <c r="F21" s="34" t="s">
        <v>3268</v>
      </c>
      <c r="G21" s="54">
        <f t="shared" si="1"/>
        <v>-0.26146288209606994</v>
      </c>
      <c r="H21" s="34" t="s">
        <v>3269</v>
      </c>
      <c r="I21" s="34" t="s">
        <v>127</v>
      </c>
      <c r="J21" s="54" t="e">
        <f t="shared" si="2"/>
        <v>#DIV/0!</v>
      </c>
      <c r="K21" s="34" t="s">
        <v>3270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66</v>
      </c>
      <c r="C22" s="34" t="s">
        <v>67</v>
      </c>
      <c r="D22" s="54">
        <f t="shared" si="0"/>
        <v>-0.12499999999999993</v>
      </c>
      <c r="E22" s="34" t="s">
        <v>228</v>
      </c>
      <c r="F22" s="34" t="s">
        <v>1226</v>
      </c>
      <c r="G22" s="54">
        <f t="shared" si="1"/>
        <v>-0.25490196078431371</v>
      </c>
      <c r="H22" s="34" t="s">
        <v>637</v>
      </c>
      <c r="I22" s="34" t="s">
        <v>1404</v>
      </c>
      <c r="J22" s="54">
        <f t="shared" si="2"/>
        <v>-0.34472049689441003</v>
      </c>
      <c r="K22" s="34" t="s">
        <v>3271</v>
      </c>
      <c r="L22" s="35" t="s">
        <v>3272</v>
      </c>
      <c r="M22" s="57">
        <f t="shared" si="3"/>
        <v>-0.4197324414715719</v>
      </c>
    </row>
    <row r="23" spans="1:13" ht="18.75" customHeight="1" x14ac:dyDescent="0.25">
      <c r="A23" s="37" t="s">
        <v>39</v>
      </c>
      <c r="B23" s="34" t="s">
        <v>108</v>
      </c>
      <c r="C23" s="34" t="s">
        <v>108</v>
      </c>
      <c r="D23" s="54">
        <f t="shared" si="0"/>
        <v>0</v>
      </c>
      <c r="E23" s="34" t="s">
        <v>2735</v>
      </c>
      <c r="F23" s="34" t="s">
        <v>679</v>
      </c>
      <c r="G23" s="54">
        <f t="shared" si="1"/>
        <v>-0.11311053984575833</v>
      </c>
      <c r="H23" s="34" t="s">
        <v>3273</v>
      </c>
      <c r="I23" s="34" t="s">
        <v>2263</v>
      </c>
      <c r="J23" s="54">
        <f t="shared" si="2"/>
        <v>-0.37776449491930664</v>
      </c>
      <c r="K23" s="34" t="s">
        <v>3274</v>
      </c>
      <c r="L23" s="35" t="s">
        <v>3275</v>
      </c>
      <c r="M23" s="57">
        <f t="shared" si="3"/>
        <v>3.4660658451351849</v>
      </c>
    </row>
    <row r="24" spans="1:13" ht="18.75" customHeight="1" x14ac:dyDescent="0.25">
      <c r="A24" s="59" t="s">
        <v>40</v>
      </c>
      <c r="B24" s="34" t="s">
        <v>275</v>
      </c>
      <c r="C24" s="34" t="s">
        <v>121</v>
      </c>
      <c r="D24" s="54">
        <f t="shared" si="0"/>
        <v>-0.11428571428571424</v>
      </c>
      <c r="E24" s="34" t="s">
        <v>1569</v>
      </c>
      <c r="F24" s="34" t="s">
        <v>490</v>
      </c>
      <c r="G24" s="54">
        <f t="shared" si="1"/>
        <v>-0.31872509960159356</v>
      </c>
      <c r="H24" s="34" t="s">
        <v>3276</v>
      </c>
      <c r="I24" s="34" t="s">
        <v>3277</v>
      </c>
      <c r="J24" s="54">
        <f t="shared" si="2"/>
        <v>-0.13659793814432988</v>
      </c>
      <c r="K24" s="34" t="s">
        <v>3278</v>
      </c>
      <c r="L24" s="35" t="s">
        <v>3279</v>
      </c>
      <c r="M24" s="57">
        <f t="shared" si="3"/>
        <v>-1.1438386200847812E-2</v>
      </c>
    </row>
    <row r="25" spans="1:13" ht="18.75" customHeight="1" x14ac:dyDescent="0.25">
      <c r="A25" s="37" t="s">
        <v>41</v>
      </c>
      <c r="B25" s="34" t="s">
        <v>184</v>
      </c>
      <c r="C25" s="34" t="s">
        <v>557</v>
      </c>
      <c r="D25" s="54">
        <f t="shared" si="0"/>
        <v>-0.10000000000000009</v>
      </c>
      <c r="E25" s="34" t="s">
        <v>674</v>
      </c>
      <c r="F25" s="34" t="s">
        <v>68</v>
      </c>
      <c r="G25" s="54">
        <f t="shared" si="1"/>
        <v>-7.0175438596491099E-2</v>
      </c>
      <c r="H25" s="34" t="s">
        <v>248</v>
      </c>
      <c r="I25" s="34" t="s">
        <v>2896</v>
      </c>
      <c r="J25" s="54">
        <f t="shared" si="2"/>
        <v>-0.37523105360443626</v>
      </c>
      <c r="K25" s="34" t="s">
        <v>211</v>
      </c>
      <c r="L25" s="35" t="s">
        <v>686</v>
      </c>
      <c r="M25" s="57">
        <f t="shared" si="3"/>
        <v>-0.32664576802507833</v>
      </c>
    </row>
    <row r="26" spans="1:13" ht="18.75" customHeight="1" x14ac:dyDescent="0.25">
      <c r="A26" s="59" t="s">
        <v>42</v>
      </c>
      <c r="B26" s="34" t="s">
        <v>58</v>
      </c>
      <c r="C26" s="34" t="s">
        <v>374</v>
      </c>
      <c r="D26" s="54">
        <f t="shared" si="0"/>
        <v>-0.20000000000000004</v>
      </c>
      <c r="E26" s="34" t="s">
        <v>404</v>
      </c>
      <c r="F26" s="34" t="s">
        <v>350</v>
      </c>
      <c r="G26" s="54">
        <f t="shared" si="1"/>
        <v>-0.31999999999999995</v>
      </c>
      <c r="H26" s="34" t="s">
        <v>3166</v>
      </c>
      <c r="I26" s="34" t="s">
        <v>177</v>
      </c>
      <c r="J26" s="54">
        <f t="shared" si="2"/>
        <v>-0.42187499999999994</v>
      </c>
      <c r="K26" s="34" t="s">
        <v>618</v>
      </c>
      <c r="L26" s="35" t="s">
        <v>3280</v>
      </c>
      <c r="M26" s="57">
        <f t="shared" si="3"/>
        <v>-0.21590909090909088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101</v>
      </c>
      <c r="F27" s="34" t="s">
        <v>349</v>
      </c>
      <c r="G27" s="54">
        <f t="shared" si="1"/>
        <v>4.7619047619047665E-2</v>
      </c>
      <c r="H27" s="34" t="s">
        <v>1678</v>
      </c>
      <c r="I27" s="34" t="s">
        <v>430</v>
      </c>
      <c r="J27" s="54">
        <f t="shared" si="2"/>
        <v>1</v>
      </c>
      <c r="K27" s="34" t="s">
        <v>3281</v>
      </c>
      <c r="L27" s="35" t="s">
        <v>2818</v>
      </c>
      <c r="M27" s="57">
        <f t="shared" si="3"/>
        <v>-6.3179347826087057E-2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191</v>
      </c>
      <c r="F28" s="34" t="s">
        <v>228</v>
      </c>
      <c r="G28" s="54">
        <f t="shared" si="1"/>
        <v>-0.39473684210526316</v>
      </c>
      <c r="H28" s="34" t="s">
        <v>573</v>
      </c>
      <c r="I28" s="34" t="s">
        <v>1901</v>
      </c>
      <c r="J28" s="54">
        <f t="shared" si="2"/>
        <v>-6.6298342541436517E-2</v>
      </c>
      <c r="K28" s="34" t="s">
        <v>3209</v>
      </c>
      <c r="L28" s="35" t="s">
        <v>3282</v>
      </c>
      <c r="M28" s="57">
        <f t="shared" si="3"/>
        <v>0.2057991513437058</v>
      </c>
    </row>
    <row r="29" spans="1:13" x14ac:dyDescent="0.25">
      <c r="A29" s="37" t="s">
        <v>45</v>
      </c>
      <c r="B29" s="34" t="s">
        <v>3283</v>
      </c>
      <c r="C29" s="34" t="s">
        <v>3284</v>
      </c>
      <c r="D29" s="54">
        <f t="shared" si="0"/>
        <v>-0.14968553459119502</v>
      </c>
      <c r="E29" s="34" t="s">
        <v>2959</v>
      </c>
      <c r="F29" s="34" t="s">
        <v>3230</v>
      </c>
      <c r="G29" s="54">
        <f t="shared" si="1"/>
        <v>-0.31330617786829601</v>
      </c>
      <c r="H29" s="34" t="s">
        <v>3285</v>
      </c>
      <c r="I29" s="34" t="s">
        <v>3286</v>
      </c>
      <c r="J29" s="54">
        <f t="shared" si="2"/>
        <v>-0.14061880206267344</v>
      </c>
      <c r="K29" s="34" t="s">
        <v>3287</v>
      </c>
      <c r="L29" s="35" t="s">
        <v>127</v>
      </c>
      <c r="M29" s="57" t="e">
        <f t="shared" si="3"/>
        <v>#DIV/0!</v>
      </c>
    </row>
    <row r="31" spans="1:13" x14ac:dyDescent="0.25">
      <c r="C31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66</v>
      </c>
      <c r="C4" s="34" t="s">
        <v>67</v>
      </c>
      <c r="D4" s="54">
        <f t="shared" ref="D4:D29" si="0">IF(OR(B4="", B4=0, C4="", C4=0), "", (B4-C4)/C4)</f>
        <v>-0.12499999999999993</v>
      </c>
      <c r="E4" s="34" t="s">
        <v>61</v>
      </c>
      <c r="F4" s="34" t="s">
        <v>76</v>
      </c>
      <c r="G4" s="54">
        <f t="shared" ref="G4:G29" si="1">IF(OR(E4="", E4=0, F4="", F4=0), "", (E4-F4)/F4)</f>
        <v>-0.16000000000000003</v>
      </c>
      <c r="H4" s="34" t="s">
        <v>255</v>
      </c>
      <c r="I4" s="34" t="s">
        <v>71</v>
      </c>
      <c r="J4" s="54">
        <f t="shared" ref="J4:J29" si="2">IF(OR(H4="", H4=0, I4="", I4=0), "", (H4-I4)/I4)</f>
        <v>-0.17195767195767195</v>
      </c>
      <c r="K4" s="34" t="s">
        <v>3288</v>
      </c>
      <c r="L4" s="35" t="s">
        <v>3154</v>
      </c>
      <c r="M4" s="57">
        <f t="shared" ref="M4:M29" si="3">IF(OR(K4="", K4=0, L4="", L4=0), "", (K4-L4)/L4)</f>
        <v>-0.42409923213230949</v>
      </c>
    </row>
    <row r="5" spans="1:13" ht="19.5" customHeight="1" x14ac:dyDescent="0.25">
      <c r="A5" s="37" t="s">
        <v>21</v>
      </c>
      <c r="B5" s="34" t="s">
        <v>184</v>
      </c>
      <c r="C5" s="34" t="s">
        <v>557</v>
      </c>
      <c r="D5" s="54">
        <f t="shared" si="0"/>
        <v>-0.10000000000000009</v>
      </c>
      <c r="E5" s="34" t="s">
        <v>253</v>
      </c>
      <c r="F5" s="34" t="s">
        <v>674</v>
      </c>
      <c r="G5" s="54">
        <f t="shared" si="1"/>
        <v>-1.8867924528301903E-2</v>
      </c>
      <c r="H5" s="34" t="s">
        <v>229</v>
      </c>
      <c r="I5" s="34" t="s">
        <v>116</v>
      </c>
      <c r="J5" s="54">
        <f t="shared" si="2"/>
        <v>-7.7151335311572769E-2</v>
      </c>
      <c r="K5" s="34" t="s">
        <v>1223</v>
      </c>
      <c r="L5" s="35" t="s">
        <v>3289</v>
      </c>
      <c r="M5" s="57">
        <f t="shared" si="3"/>
        <v>-6.9372693726937357E-2</v>
      </c>
    </row>
    <row r="6" spans="1:13" ht="19.5" customHeight="1" x14ac:dyDescent="0.25">
      <c r="A6" s="59" t="s">
        <v>22</v>
      </c>
      <c r="B6" s="34" t="s">
        <v>89</v>
      </c>
      <c r="C6" s="34" t="s">
        <v>75</v>
      </c>
      <c r="D6" s="54">
        <f t="shared" si="0"/>
        <v>-7.142857142857148E-2</v>
      </c>
      <c r="E6" s="34" t="s">
        <v>258</v>
      </c>
      <c r="F6" s="34" t="s">
        <v>465</v>
      </c>
      <c r="G6" s="54">
        <f t="shared" si="1"/>
        <v>-7.6923076923076983E-2</v>
      </c>
      <c r="H6" s="34" t="s">
        <v>3222</v>
      </c>
      <c r="I6" s="34" t="s">
        <v>550</v>
      </c>
      <c r="J6" s="54">
        <f t="shared" si="2"/>
        <v>-0.15696202531645573</v>
      </c>
      <c r="K6" s="34" t="s">
        <v>1833</v>
      </c>
      <c r="L6" s="35" t="s">
        <v>409</v>
      </c>
      <c r="M6" s="57">
        <f t="shared" si="3"/>
        <v>-0.1827242524916943</v>
      </c>
    </row>
    <row r="7" spans="1:13" ht="19.5" customHeight="1" x14ac:dyDescent="0.25">
      <c r="A7" s="37" t="s">
        <v>23</v>
      </c>
      <c r="B7" s="34" t="s">
        <v>557</v>
      </c>
      <c r="C7" s="34" t="s">
        <v>184</v>
      </c>
      <c r="D7" s="54">
        <f t="shared" si="0"/>
        <v>0.11111111111111122</v>
      </c>
      <c r="E7" s="34" t="s">
        <v>69</v>
      </c>
      <c r="F7" s="34" t="s">
        <v>688</v>
      </c>
      <c r="G7" s="54">
        <f t="shared" si="1"/>
        <v>-0.32926829268292673</v>
      </c>
      <c r="H7" s="34" t="s">
        <v>1021</v>
      </c>
      <c r="I7" s="34" t="s">
        <v>3057</v>
      </c>
      <c r="J7" s="54">
        <f t="shared" si="2"/>
        <v>-0.37037037037037035</v>
      </c>
      <c r="K7" s="34" t="s">
        <v>1255</v>
      </c>
      <c r="L7" s="35" t="s">
        <v>230</v>
      </c>
      <c r="M7" s="57">
        <f t="shared" si="3"/>
        <v>-2.0414381474710593E-2</v>
      </c>
    </row>
    <row r="8" spans="1:13" ht="19.5" customHeight="1" x14ac:dyDescent="0.25">
      <c r="A8" s="59" t="s">
        <v>24</v>
      </c>
      <c r="B8" s="34" t="s">
        <v>74</v>
      </c>
      <c r="C8" s="34" t="s">
        <v>89</v>
      </c>
      <c r="D8" s="54">
        <f t="shared" si="0"/>
        <v>-7.6923076923076983E-2</v>
      </c>
      <c r="E8" s="34" t="s">
        <v>688</v>
      </c>
      <c r="F8" s="34" t="s">
        <v>621</v>
      </c>
      <c r="G8" s="54">
        <f t="shared" si="1"/>
        <v>-9.890109890109898E-2</v>
      </c>
      <c r="H8" s="34" t="s">
        <v>1951</v>
      </c>
      <c r="I8" s="34" t="s">
        <v>2896</v>
      </c>
      <c r="J8" s="54">
        <f t="shared" si="2"/>
        <v>-0.24584103512014788</v>
      </c>
      <c r="K8" s="34" t="s">
        <v>3290</v>
      </c>
      <c r="L8" s="35" t="s">
        <v>2686</v>
      </c>
      <c r="M8" s="57">
        <f t="shared" si="3"/>
        <v>-0.21360255047821469</v>
      </c>
    </row>
    <row r="9" spans="1:13" ht="19.5" customHeight="1" x14ac:dyDescent="0.25">
      <c r="A9" s="37" t="s">
        <v>25</v>
      </c>
      <c r="B9" s="34" t="s">
        <v>89</v>
      </c>
      <c r="C9" s="34" t="s">
        <v>74</v>
      </c>
      <c r="D9" s="54">
        <f t="shared" si="0"/>
        <v>8.3333333333333412E-2</v>
      </c>
      <c r="E9" s="34" t="s">
        <v>688</v>
      </c>
      <c r="F9" s="34" t="s">
        <v>563</v>
      </c>
      <c r="G9" s="54">
        <f t="shared" si="1"/>
        <v>1.2345679012345552E-2</v>
      </c>
      <c r="H9" s="34" t="s">
        <v>1584</v>
      </c>
      <c r="I9" s="34" t="s">
        <v>446</v>
      </c>
      <c r="J9" s="54">
        <f t="shared" si="2"/>
        <v>-2.2818791946308713E-2</v>
      </c>
      <c r="K9" s="34" t="s">
        <v>3291</v>
      </c>
      <c r="L9" s="35" t="s">
        <v>3292</v>
      </c>
      <c r="M9" s="57">
        <f t="shared" si="3"/>
        <v>-0.25050505050505051</v>
      </c>
    </row>
    <row r="10" spans="1:13" ht="19.5" customHeight="1" x14ac:dyDescent="0.25">
      <c r="A10" s="59" t="s">
        <v>26</v>
      </c>
      <c r="B10" s="34" t="s">
        <v>363</v>
      </c>
      <c r="C10" s="34" t="s">
        <v>115</v>
      </c>
      <c r="D10" s="54">
        <f t="shared" si="0"/>
        <v>-8.3333333333333259E-2</v>
      </c>
      <c r="E10" s="34" t="s">
        <v>269</v>
      </c>
      <c r="F10" s="34" t="s">
        <v>1303</v>
      </c>
      <c r="G10" s="54">
        <f t="shared" si="1"/>
        <v>-0.24832214765100663</v>
      </c>
      <c r="H10" s="34" t="s">
        <v>271</v>
      </c>
      <c r="I10" s="34" t="s">
        <v>659</v>
      </c>
      <c r="J10" s="54">
        <f t="shared" si="2"/>
        <v>-0.11659192825112111</v>
      </c>
      <c r="K10" s="34" t="s">
        <v>3293</v>
      </c>
      <c r="L10" s="35" t="s">
        <v>3294</v>
      </c>
      <c r="M10" s="57">
        <f t="shared" si="3"/>
        <v>-0.31053515718742503</v>
      </c>
    </row>
    <row r="11" spans="1:13" ht="19.5" customHeight="1" x14ac:dyDescent="0.25">
      <c r="A11" s="37" t="s">
        <v>27</v>
      </c>
      <c r="B11" s="34" t="s">
        <v>100</v>
      </c>
      <c r="C11" s="34" t="s">
        <v>101</v>
      </c>
      <c r="D11" s="54">
        <f t="shared" si="0"/>
        <v>-9.090909090909087E-2</v>
      </c>
      <c r="E11" s="34" t="s">
        <v>459</v>
      </c>
      <c r="F11" s="34" t="s">
        <v>1417</v>
      </c>
      <c r="G11" s="54">
        <f t="shared" si="1"/>
        <v>8.8495575221239024E-3</v>
      </c>
      <c r="H11" s="34" t="s">
        <v>1698</v>
      </c>
      <c r="I11" s="34" t="s">
        <v>796</v>
      </c>
      <c r="J11" s="54">
        <f t="shared" si="2"/>
        <v>-0.26047120418848158</v>
      </c>
      <c r="K11" s="34" t="s">
        <v>3295</v>
      </c>
      <c r="L11" s="35" t="s">
        <v>3296</v>
      </c>
      <c r="M11" s="57">
        <f t="shared" si="3"/>
        <v>-0.5624387855044074</v>
      </c>
    </row>
    <row r="12" spans="1:13" ht="19.5" customHeight="1" x14ac:dyDescent="0.25">
      <c r="A12" s="59" t="s">
        <v>28</v>
      </c>
      <c r="B12" s="34" t="s">
        <v>558</v>
      </c>
      <c r="C12" s="34" t="s">
        <v>688</v>
      </c>
      <c r="D12" s="54">
        <f t="shared" si="0"/>
        <v>-0.15853658536585366</v>
      </c>
      <c r="E12" s="34" t="s">
        <v>2991</v>
      </c>
      <c r="F12" s="34" t="s">
        <v>1412</v>
      </c>
      <c r="G12" s="54">
        <f t="shared" si="1"/>
        <v>-0.18750000000000006</v>
      </c>
      <c r="H12" s="34" t="s">
        <v>805</v>
      </c>
      <c r="I12" s="34" t="s">
        <v>3297</v>
      </c>
      <c r="J12" s="54">
        <f t="shared" si="2"/>
        <v>0.22959641255605384</v>
      </c>
      <c r="K12" s="34" t="s">
        <v>3298</v>
      </c>
      <c r="L12" s="35" t="s">
        <v>3299</v>
      </c>
      <c r="M12" s="57">
        <f t="shared" si="3"/>
        <v>-0.29652086040132813</v>
      </c>
    </row>
    <row r="13" spans="1:13" ht="19.5" customHeight="1" x14ac:dyDescent="0.25">
      <c r="A13" s="37" t="s">
        <v>29</v>
      </c>
      <c r="B13" s="34" t="s">
        <v>82</v>
      </c>
      <c r="C13" s="34" t="s">
        <v>83</v>
      </c>
      <c r="D13" s="54">
        <f t="shared" si="0"/>
        <v>-0.20408163265306117</v>
      </c>
      <c r="E13" s="34" t="s">
        <v>601</v>
      </c>
      <c r="F13" s="34" t="s">
        <v>1432</v>
      </c>
      <c r="G13" s="54">
        <f t="shared" si="1"/>
        <v>-8.6363636363636531E-2</v>
      </c>
      <c r="H13" s="34" t="s">
        <v>3300</v>
      </c>
      <c r="I13" s="34" t="s">
        <v>2308</v>
      </c>
      <c r="J13" s="54">
        <f t="shared" si="2"/>
        <v>-0.34641363782566742</v>
      </c>
      <c r="K13" s="34" t="s">
        <v>3301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942</v>
      </c>
      <c r="C14" s="34" t="s">
        <v>423</v>
      </c>
      <c r="D14" s="54">
        <f t="shared" si="0"/>
        <v>7.8125000000000069E-3</v>
      </c>
      <c r="E14" s="34" t="s">
        <v>3302</v>
      </c>
      <c r="F14" s="34" t="s">
        <v>1643</v>
      </c>
      <c r="G14" s="54">
        <f t="shared" si="1"/>
        <v>-7.1527777777777857E-2</v>
      </c>
      <c r="H14" s="34" t="s">
        <v>3303</v>
      </c>
      <c r="I14" s="34" t="s">
        <v>3304</v>
      </c>
      <c r="J14" s="54">
        <f t="shared" si="2"/>
        <v>-0.11369183528856004</v>
      </c>
      <c r="K14" s="34" t="s">
        <v>3305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521</v>
      </c>
      <c r="C15" s="34" t="s">
        <v>3119</v>
      </c>
      <c r="D15" s="54">
        <f t="shared" si="0"/>
        <v>-0.19444444444444448</v>
      </c>
      <c r="E15" s="34" t="s">
        <v>778</v>
      </c>
      <c r="F15" s="34" t="s">
        <v>2467</v>
      </c>
      <c r="G15" s="54">
        <f t="shared" si="1"/>
        <v>-9.0019569471624247E-2</v>
      </c>
      <c r="H15" s="34" t="s">
        <v>3306</v>
      </c>
      <c r="I15" s="34" t="s">
        <v>1079</v>
      </c>
      <c r="J15" s="54">
        <f t="shared" si="2"/>
        <v>-0.43865207373271892</v>
      </c>
      <c r="K15" s="34" t="s">
        <v>3307</v>
      </c>
      <c r="L15" s="35" t="s">
        <v>3308</v>
      </c>
      <c r="M15" s="57">
        <f t="shared" si="3"/>
        <v>-0.25552441170718992</v>
      </c>
    </row>
    <row r="16" spans="1:13" ht="19.5" customHeight="1" x14ac:dyDescent="0.25">
      <c r="A16" s="59" t="s">
        <v>32</v>
      </c>
      <c r="B16" s="34" t="s">
        <v>445</v>
      </c>
      <c r="C16" s="34" t="s">
        <v>1303</v>
      </c>
      <c r="D16" s="54">
        <f t="shared" si="0"/>
        <v>-0.20805369127516782</v>
      </c>
      <c r="E16" s="34" t="s">
        <v>779</v>
      </c>
      <c r="F16" s="34" t="s">
        <v>2301</v>
      </c>
      <c r="G16" s="54">
        <f t="shared" si="1"/>
        <v>-0.12252252252252248</v>
      </c>
      <c r="H16" s="34" t="s">
        <v>1711</v>
      </c>
      <c r="I16" s="34" t="s">
        <v>230</v>
      </c>
      <c r="J16" s="54">
        <f t="shared" si="2"/>
        <v>-0.28366849482023154</v>
      </c>
      <c r="K16" s="34" t="s">
        <v>3309</v>
      </c>
      <c r="L16" s="35" t="s">
        <v>3310</v>
      </c>
      <c r="M16" s="57">
        <f t="shared" si="3"/>
        <v>0.62913096695226467</v>
      </c>
    </row>
    <row r="17" spans="1:13" ht="19.5" customHeight="1" x14ac:dyDescent="0.25">
      <c r="A17" s="37" t="s">
        <v>33</v>
      </c>
      <c r="B17" s="34" t="s">
        <v>264</v>
      </c>
      <c r="C17" s="34" t="s">
        <v>1728</v>
      </c>
      <c r="D17" s="54">
        <f t="shared" si="0"/>
        <v>-5.8823529411764629E-2</v>
      </c>
      <c r="E17" s="34" t="s">
        <v>1343</v>
      </c>
      <c r="F17" s="34" t="s">
        <v>1907</v>
      </c>
      <c r="G17" s="54">
        <f t="shared" si="1"/>
        <v>-0.17785843920145183</v>
      </c>
      <c r="H17" s="34" t="s">
        <v>3311</v>
      </c>
      <c r="I17" s="34" t="s">
        <v>3312</v>
      </c>
      <c r="J17" s="54">
        <f t="shared" si="2"/>
        <v>-5.9887459807073898E-2</v>
      </c>
      <c r="K17" s="34" t="s">
        <v>3313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3314</v>
      </c>
      <c r="C18" s="34" t="s">
        <v>607</v>
      </c>
      <c r="D18" s="54">
        <f t="shared" si="0"/>
        <v>-9.1503267973856287E-2</v>
      </c>
      <c r="E18" s="34" t="s">
        <v>808</v>
      </c>
      <c r="F18" s="34" t="s">
        <v>2929</v>
      </c>
      <c r="G18" s="54">
        <f t="shared" si="1"/>
        <v>7.2437077961939822E-2</v>
      </c>
      <c r="H18" s="34" t="s">
        <v>3315</v>
      </c>
      <c r="I18" s="34" t="s">
        <v>3316</v>
      </c>
      <c r="J18" s="54">
        <f t="shared" si="2"/>
        <v>-0.2476069931176331</v>
      </c>
      <c r="K18" s="34" t="s">
        <v>3317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325</v>
      </c>
      <c r="C19" s="34" t="s">
        <v>163</v>
      </c>
      <c r="D19" s="54">
        <f t="shared" si="0"/>
        <v>-3.9473684210526348E-2</v>
      </c>
      <c r="E19" s="34" t="s">
        <v>1686</v>
      </c>
      <c r="F19" s="34" t="s">
        <v>2984</v>
      </c>
      <c r="G19" s="54">
        <f t="shared" si="1"/>
        <v>-0.49738219895287966</v>
      </c>
      <c r="H19" s="34" t="s">
        <v>1490</v>
      </c>
      <c r="I19" s="34" t="s">
        <v>3318</v>
      </c>
      <c r="J19" s="54">
        <f t="shared" si="2"/>
        <v>-0.36754818467055134</v>
      </c>
      <c r="K19" s="34" t="s">
        <v>3319</v>
      </c>
      <c r="L19" s="35" t="s">
        <v>3320</v>
      </c>
      <c r="M19" s="57">
        <f t="shared" si="3"/>
        <v>-0.72225102240654337</v>
      </c>
    </row>
    <row r="20" spans="1:13" ht="18.75" customHeight="1" x14ac:dyDescent="0.25">
      <c r="A20" s="59" t="s">
        <v>36</v>
      </c>
      <c r="B20" s="34" t="s">
        <v>216</v>
      </c>
      <c r="C20" s="34" t="s">
        <v>60</v>
      </c>
      <c r="D20" s="54">
        <f t="shared" si="0"/>
        <v>-0.1111111111111112</v>
      </c>
      <c r="E20" s="34" t="s">
        <v>270</v>
      </c>
      <c r="F20" s="34" t="s">
        <v>301</v>
      </c>
      <c r="G20" s="54">
        <f t="shared" si="1"/>
        <v>-0.73535353535353531</v>
      </c>
      <c r="H20" s="34" t="s">
        <v>3321</v>
      </c>
      <c r="I20" s="34" t="s">
        <v>2415</v>
      </c>
      <c r="J20" s="54">
        <f t="shared" si="2"/>
        <v>-0.2935178441369265</v>
      </c>
      <c r="K20" s="34" t="s">
        <v>3322</v>
      </c>
      <c r="L20" s="35" t="s">
        <v>3323</v>
      </c>
      <c r="M20" s="57">
        <f t="shared" si="3"/>
        <v>-0.22383056529026357</v>
      </c>
    </row>
    <row r="21" spans="1:13" ht="19.5" customHeight="1" x14ac:dyDescent="0.25">
      <c r="A21" s="37" t="s">
        <v>37</v>
      </c>
      <c r="B21" s="34" t="s">
        <v>1463</v>
      </c>
      <c r="C21" s="34" t="s">
        <v>532</v>
      </c>
      <c r="D21" s="54">
        <f t="shared" si="0"/>
        <v>-8.454810495626823E-2</v>
      </c>
      <c r="E21" s="34" t="s">
        <v>3324</v>
      </c>
      <c r="F21" s="34" t="s">
        <v>3325</v>
      </c>
      <c r="G21" s="54">
        <f t="shared" si="1"/>
        <v>-0.18119658119658127</v>
      </c>
      <c r="H21" s="34" t="s">
        <v>3326</v>
      </c>
      <c r="I21" s="34" t="s">
        <v>127</v>
      </c>
      <c r="J21" s="54" t="e">
        <f t="shared" si="2"/>
        <v>#DIV/0!</v>
      </c>
      <c r="K21" s="34" t="s">
        <v>3327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66</v>
      </c>
      <c r="C22" s="34" t="s">
        <v>66</v>
      </c>
      <c r="D22" s="54">
        <f t="shared" si="0"/>
        <v>0</v>
      </c>
      <c r="E22" s="34" t="s">
        <v>115</v>
      </c>
      <c r="F22" s="34" t="s">
        <v>1226</v>
      </c>
      <c r="G22" s="54">
        <f t="shared" si="1"/>
        <v>-0.29411764705882359</v>
      </c>
      <c r="H22" s="34" t="s">
        <v>337</v>
      </c>
      <c r="I22" s="34" t="s">
        <v>1678</v>
      </c>
      <c r="J22" s="54">
        <f t="shared" si="2"/>
        <v>-0.35161290322580652</v>
      </c>
      <c r="K22" s="34" t="s">
        <v>1980</v>
      </c>
      <c r="L22" s="35" t="s">
        <v>370</v>
      </c>
      <c r="M22" s="57">
        <f t="shared" si="3"/>
        <v>-0.43019197207678883</v>
      </c>
    </row>
    <row r="23" spans="1:13" ht="18.75" customHeight="1" x14ac:dyDescent="0.25">
      <c r="A23" s="37" t="s">
        <v>39</v>
      </c>
      <c r="B23" s="34" t="s">
        <v>60</v>
      </c>
      <c r="C23" s="34" t="s">
        <v>288</v>
      </c>
      <c r="D23" s="54">
        <f t="shared" si="0"/>
        <v>-0.20588235294117649</v>
      </c>
      <c r="E23" s="34" t="s">
        <v>512</v>
      </c>
      <c r="F23" s="34" t="s">
        <v>1508</v>
      </c>
      <c r="G23" s="54">
        <f t="shared" si="1"/>
        <v>-0.12868632707774799</v>
      </c>
      <c r="H23" s="34" t="s">
        <v>1667</v>
      </c>
      <c r="I23" s="34" t="s">
        <v>2997</v>
      </c>
      <c r="J23" s="54">
        <f t="shared" si="2"/>
        <v>-0.38927011852776056</v>
      </c>
      <c r="K23" s="34" t="s">
        <v>3328</v>
      </c>
      <c r="L23" s="35" t="s">
        <v>3329</v>
      </c>
      <c r="M23" s="57">
        <f t="shared" si="3"/>
        <v>3.3884408602150544</v>
      </c>
    </row>
    <row r="24" spans="1:13" ht="18.75" customHeight="1" x14ac:dyDescent="0.25">
      <c r="A24" s="59" t="s">
        <v>40</v>
      </c>
      <c r="B24" s="34" t="s">
        <v>275</v>
      </c>
      <c r="C24" s="34" t="s">
        <v>363</v>
      </c>
      <c r="D24" s="54">
        <f t="shared" si="0"/>
        <v>-6.0606060606060656E-2</v>
      </c>
      <c r="E24" s="34" t="s">
        <v>429</v>
      </c>
      <c r="F24" s="34" t="s">
        <v>1472</v>
      </c>
      <c r="G24" s="54">
        <f t="shared" si="1"/>
        <v>-0.32365145228215775</v>
      </c>
      <c r="H24" s="34" t="s">
        <v>3330</v>
      </c>
      <c r="I24" s="34" t="s">
        <v>2198</v>
      </c>
      <c r="J24" s="54">
        <f t="shared" si="2"/>
        <v>-0.11928251121076233</v>
      </c>
      <c r="K24" s="34" t="s">
        <v>3331</v>
      </c>
      <c r="L24" s="35" t="s">
        <v>3332</v>
      </c>
      <c r="M24" s="57">
        <f t="shared" si="3"/>
        <v>-2.8799206591394608E-2</v>
      </c>
    </row>
    <row r="25" spans="1:13" ht="18.75" customHeight="1" x14ac:dyDescent="0.25">
      <c r="A25" s="37" t="s">
        <v>41</v>
      </c>
      <c r="B25" s="34" t="s">
        <v>67</v>
      </c>
      <c r="C25" s="34" t="s">
        <v>184</v>
      </c>
      <c r="D25" s="54">
        <f t="shared" si="0"/>
        <v>-0.11111111111111106</v>
      </c>
      <c r="E25" s="34" t="s">
        <v>252</v>
      </c>
      <c r="F25" s="34" t="s">
        <v>704</v>
      </c>
      <c r="G25" s="54">
        <f t="shared" si="1"/>
        <v>-0.27868852459016391</v>
      </c>
      <c r="H25" s="34" t="s">
        <v>490</v>
      </c>
      <c r="I25" s="34" t="s">
        <v>116</v>
      </c>
      <c r="J25" s="54">
        <f t="shared" si="2"/>
        <v>-0.25519287833827903</v>
      </c>
      <c r="K25" s="34" t="s">
        <v>1098</v>
      </c>
      <c r="L25" s="35" t="s">
        <v>3333</v>
      </c>
      <c r="M25" s="57">
        <f t="shared" si="3"/>
        <v>-0.43106359032076536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815</v>
      </c>
      <c r="F26" s="34" t="s">
        <v>196</v>
      </c>
      <c r="G26" s="54">
        <f t="shared" si="1"/>
        <v>-0.15789473684210525</v>
      </c>
      <c r="H26" s="34" t="s">
        <v>600</v>
      </c>
      <c r="I26" s="34" t="s">
        <v>498</v>
      </c>
      <c r="J26" s="54">
        <f t="shared" si="2"/>
        <v>-0.50761421319796951</v>
      </c>
      <c r="K26" s="34" t="s">
        <v>3288</v>
      </c>
      <c r="L26" s="35" t="s">
        <v>3334</v>
      </c>
      <c r="M26" s="57">
        <f t="shared" si="3"/>
        <v>-0.22863924050632914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101</v>
      </c>
      <c r="F27" s="34" t="s">
        <v>100</v>
      </c>
      <c r="G27" s="54">
        <f t="shared" si="1"/>
        <v>9.999999999999995E-2</v>
      </c>
      <c r="H27" s="34" t="s">
        <v>1591</v>
      </c>
      <c r="I27" s="34" t="s">
        <v>3335</v>
      </c>
      <c r="J27" s="54">
        <f t="shared" si="2"/>
        <v>0.15748031496062989</v>
      </c>
      <c r="K27" s="34" t="s">
        <v>680</v>
      </c>
      <c r="L27" s="35" t="s">
        <v>2766</v>
      </c>
      <c r="M27" s="57">
        <f t="shared" si="3"/>
        <v>-7.9432624113475125E-2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497</v>
      </c>
      <c r="F28" s="34" t="s">
        <v>115</v>
      </c>
      <c r="G28" s="54">
        <f t="shared" si="1"/>
        <v>-0.19444444444444448</v>
      </c>
      <c r="H28" s="34" t="s">
        <v>783</v>
      </c>
      <c r="I28" s="34" t="s">
        <v>2881</v>
      </c>
      <c r="J28" s="54">
        <f t="shared" si="2"/>
        <v>-8.0459770114942472E-2</v>
      </c>
      <c r="K28" s="34" t="s">
        <v>1190</v>
      </c>
      <c r="L28" s="35" t="s">
        <v>1953</v>
      </c>
      <c r="M28" s="57">
        <f t="shared" si="3"/>
        <v>0.13912429378531066</v>
      </c>
    </row>
    <row r="29" spans="1:13" x14ac:dyDescent="0.25">
      <c r="A29" s="37" t="s">
        <v>45</v>
      </c>
      <c r="B29" s="34" t="s">
        <v>694</v>
      </c>
      <c r="C29" s="34" t="s">
        <v>522</v>
      </c>
      <c r="D29" s="54">
        <f t="shared" si="0"/>
        <v>-0.12813370473537605</v>
      </c>
      <c r="E29" s="34" t="s">
        <v>2369</v>
      </c>
      <c r="F29" s="34" t="s">
        <v>3336</v>
      </c>
      <c r="G29" s="54">
        <f t="shared" si="1"/>
        <v>-0.17859673990077957</v>
      </c>
      <c r="H29" s="34" t="s">
        <v>3337</v>
      </c>
      <c r="I29" s="34" t="s">
        <v>3338</v>
      </c>
      <c r="J29" s="54">
        <f t="shared" si="2"/>
        <v>-0.10323649161548554</v>
      </c>
      <c r="K29" s="34" t="s">
        <v>3339</v>
      </c>
      <c r="L29" s="35" t="s">
        <v>127</v>
      </c>
      <c r="M29" s="57" t="e">
        <f t="shared" si="3"/>
        <v>#DIV/0!</v>
      </c>
    </row>
    <row r="31" spans="1:13" x14ac:dyDescent="0.25">
      <c r="C31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66</v>
      </c>
      <c r="C4" s="34" t="s">
        <v>66</v>
      </c>
      <c r="D4" s="54">
        <f t="shared" ref="D4:D29" si="0">IF(OR(B4="", B4=0, C4="", C4=0), "", (B4-C4)/C4)</f>
        <v>0</v>
      </c>
      <c r="E4" s="34" t="s">
        <v>228</v>
      </c>
      <c r="F4" s="34" t="s">
        <v>578</v>
      </c>
      <c r="G4" s="54">
        <f t="shared" ref="G4:G29" si="1">IF(OR(E4="", E4=0, F4="", F4=0), "", (E4-F4)/F4)</f>
        <v>-5.0000000000000044E-2</v>
      </c>
      <c r="H4" s="34" t="s">
        <v>1686</v>
      </c>
      <c r="I4" s="34" t="s">
        <v>2723</v>
      </c>
      <c r="J4" s="54">
        <f t="shared" ref="J4:J29" si="2">IF(OR(H4="", H4=0, I4="", I4=0), "", (H4-I4)/I4)</f>
        <v>-8.5714285714285729E-2</v>
      </c>
      <c r="K4" s="34" t="s">
        <v>3340</v>
      </c>
      <c r="L4" s="35" t="s">
        <v>503</v>
      </c>
      <c r="M4" s="57">
        <f t="shared" ref="M4:M29" si="3">IF(OR(K4="", K4=0, L4="", L4=0), "", (K4-L4)/L4)</f>
        <v>-0.36195883605393891</v>
      </c>
    </row>
    <row r="5" spans="1:13" ht="19.5" customHeight="1" x14ac:dyDescent="0.25">
      <c r="A5" s="37" t="s">
        <v>21</v>
      </c>
      <c r="B5" s="34" t="s">
        <v>67</v>
      </c>
      <c r="C5" s="34" t="s">
        <v>67</v>
      </c>
      <c r="D5" s="54">
        <f t="shared" si="0"/>
        <v>0</v>
      </c>
      <c r="E5" s="34" t="s">
        <v>553</v>
      </c>
      <c r="F5" s="34" t="s">
        <v>1226</v>
      </c>
      <c r="G5" s="54">
        <f t="shared" si="1"/>
        <v>-5.8823529411764754E-2</v>
      </c>
      <c r="H5" s="34" t="s">
        <v>3119</v>
      </c>
      <c r="I5" s="34" t="s">
        <v>542</v>
      </c>
      <c r="J5" s="54">
        <f t="shared" si="2"/>
        <v>-0.271255060728745</v>
      </c>
      <c r="K5" s="34" t="s">
        <v>3341</v>
      </c>
      <c r="L5" s="35" t="s">
        <v>127</v>
      </c>
      <c r="M5" s="57" t="e">
        <f t="shared" si="3"/>
        <v>#DIV/0!</v>
      </c>
    </row>
    <row r="6" spans="1:13" ht="19.5" customHeight="1" x14ac:dyDescent="0.25">
      <c r="A6" s="59" t="s">
        <v>22</v>
      </c>
      <c r="B6" s="34" t="s">
        <v>88</v>
      </c>
      <c r="C6" s="34" t="s">
        <v>127</v>
      </c>
      <c r="D6" s="54" t="e">
        <f t="shared" si="0"/>
        <v>#DIV/0!</v>
      </c>
      <c r="E6" s="34" t="s">
        <v>1226</v>
      </c>
      <c r="F6" s="34" t="s">
        <v>674</v>
      </c>
      <c r="G6" s="54">
        <f t="shared" si="1"/>
        <v>-3.7735849056603807E-2</v>
      </c>
      <c r="H6" s="34" t="s">
        <v>607</v>
      </c>
      <c r="I6" s="34" t="s">
        <v>84</v>
      </c>
      <c r="J6" s="54">
        <f t="shared" si="2"/>
        <v>-6.7073170731707252E-2</v>
      </c>
      <c r="K6" s="34" t="s">
        <v>880</v>
      </c>
      <c r="L6" s="35" t="s">
        <v>1482</v>
      </c>
      <c r="M6" s="57">
        <f t="shared" si="3"/>
        <v>-9.3147039254823594E-2</v>
      </c>
    </row>
    <row r="7" spans="1:13" ht="19.5" customHeight="1" x14ac:dyDescent="0.25">
      <c r="A7" s="37" t="s">
        <v>23</v>
      </c>
      <c r="B7" s="34" t="s">
        <v>66</v>
      </c>
      <c r="C7" s="34" t="s">
        <v>66</v>
      </c>
      <c r="D7" s="54">
        <f t="shared" si="0"/>
        <v>0</v>
      </c>
      <c r="E7" s="34" t="s">
        <v>531</v>
      </c>
      <c r="F7" s="34" t="s">
        <v>405</v>
      </c>
      <c r="G7" s="54">
        <f t="shared" si="1"/>
        <v>-0.1785714285714286</v>
      </c>
      <c r="H7" s="34" t="s">
        <v>532</v>
      </c>
      <c r="I7" s="34" t="s">
        <v>1048</v>
      </c>
      <c r="J7" s="54">
        <f t="shared" si="2"/>
        <v>-0.19672131147540972</v>
      </c>
      <c r="K7" s="34" t="s">
        <v>1607</v>
      </c>
      <c r="L7" s="35" t="s">
        <v>1246</v>
      </c>
      <c r="M7" s="57">
        <f t="shared" si="3"/>
        <v>7.9795021961932638E-2</v>
      </c>
    </row>
    <row r="8" spans="1:13" ht="19.5" customHeight="1" x14ac:dyDescent="0.25">
      <c r="A8" s="59" t="s">
        <v>24</v>
      </c>
      <c r="B8" s="34" t="s">
        <v>557</v>
      </c>
      <c r="C8" s="34" t="s">
        <v>88</v>
      </c>
      <c r="D8" s="54">
        <f t="shared" si="0"/>
        <v>-9.090909090909087E-2</v>
      </c>
      <c r="E8" s="34" t="s">
        <v>95</v>
      </c>
      <c r="F8" s="34" t="s">
        <v>129</v>
      </c>
      <c r="G8" s="54">
        <f t="shared" si="1"/>
        <v>-0.34782608695652167</v>
      </c>
      <c r="H8" s="34" t="s">
        <v>1951</v>
      </c>
      <c r="I8" s="34" t="s">
        <v>1575</v>
      </c>
      <c r="J8" s="54">
        <f t="shared" si="2"/>
        <v>-9.3333333333333324E-2</v>
      </c>
      <c r="K8" s="34" t="s">
        <v>2339</v>
      </c>
      <c r="L8" s="35" t="s">
        <v>3342</v>
      </c>
      <c r="M8" s="57">
        <f t="shared" si="3"/>
        <v>-0.13319148936170208</v>
      </c>
    </row>
    <row r="9" spans="1:13" ht="19.5" customHeight="1" x14ac:dyDescent="0.25">
      <c r="A9" s="37" t="s">
        <v>25</v>
      </c>
      <c r="B9" s="34" t="s">
        <v>184</v>
      </c>
      <c r="C9" s="34" t="s">
        <v>557</v>
      </c>
      <c r="D9" s="54">
        <f t="shared" si="0"/>
        <v>-0.10000000000000009</v>
      </c>
      <c r="E9" s="34" t="s">
        <v>559</v>
      </c>
      <c r="F9" s="34" t="s">
        <v>558</v>
      </c>
      <c r="G9" s="54">
        <f t="shared" si="1"/>
        <v>0.11594202898550736</v>
      </c>
      <c r="H9" s="34" t="s">
        <v>3283</v>
      </c>
      <c r="I9" s="34" t="s">
        <v>1260</v>
      </c>
      <c r="J9" s="54">
        <f t="shared" si="2"/>
        <v>8.5072231139646765E-2</v>
      </c>
      <c r="K9" s="34" t="s">
        <v>3343</v>
      </c>
      <c r="L9" s="35" t="s">
        <v>3344</v>
      </c>
      <c r="M9" s="57">
        <f t="shared" si="3"/>
        <v>-0.17383631149349207</v>
      </c>
    </row>
    <row r="10" spans="1:13" ht="19.5" customHeight="1" x14ac:dyDescent="0.25">
      <c r="A10" s="59" t="s">
        <v>26</v>
      </c>
      <c r="B10" s="34" t="s">
        <v>108</v>
      </c>
      <c r="C10" s="34" t="s">
        <v>185</v>
      </c>
      <c r="D10" s="54">
        <f t="shared" si="0"/>
        <v>-0.12499999999999993</v>
      </c>
      <c r="E10" s="34" t="s">
        <v>143</v>
      </c>
      <c r="F10" s="34" t="s">
        <v>357</v>
      </c>
      <c r="G10" s="54">
        <f t="shared" si="1"/>
        <v>-0.17741935483870966</v>
      </c>
      <c r="H10" s="34" t="s">
        <v>1443</v>
      </c>
      <c r="I10" s="34" t="s">
        <v>3345</v>
      </c>
      <c r="J10" s="54">
        <f t="shared" si="2"/>
        <v>4.29553264604811E-2</v>
      </c>
      <c r="K10" s="34" t="s">
        <v>1913</v>
      </c>
      <c r="L10" s="35" t="s">
        <v>3346</v>
      </c>
      <c r="M10" s="57">
        <f t="shared" si="3"/>
        <v>-0.23039215686274506</v>
      </c>
    </row>
    <row r="11" spans="1:13" ht="19.5" customHeight="1" x14ac:dyDescent="0.25">
      <c r="A11" s="37" t="s">
        <v>27</v>
      </c>
      <c r="B11" s="34" t="s">
        <v>75</v>
      </c>
      <c r="C11" s="34" t="s">
        <v>89</v>
      </c>
      <c r="D11" s="54">
        <f t="shared" si="0"/>
        <v>7.6923076923076983E-2</v>
      </c>
      <c r="E11" s="34" t="s">
        <v>264</v>
      </c>
      <c r="F11" s="34" t="s">
        <v>208</v>
      </c>
      <c r="G11" s="54">
        <f t="shared" si="1"/>
        <v>-0.11111111111111108</v>
      </c>
      <c r="H11" s="34" t="s">
        <v>838</v>
      </c>
      <c r="I11" s="34" t="s">
        <v>2347</v>
      </c>
      <c r="J11" s="54">
        <f t="shared" si="2"/>
        <v>-0.19811320754716991</v>
      </c>
      <c r="K11" s="34" t="s">
        <v>3347</v>
      </c>
      <c r="L11" s="35" t="s">
        <v>3348</v>
      </c>
      <c r="M11" s="57">
        <f t="shared" si="3"/>
        <v>-0.66112663627003965</v>
      </c>
    </row>
    <row r="12" spans="1:13" ht="19.5" customHeight="1" x14ac:dyDescent="0.25">
      <c r="A12" s="59" t="s">
        <v>28</v>
      </c>
      <c r="B12" s="34" t="s">
        <v>258</v>
      </c>
      <c r="C12" s="34" t="s">
        <v>68</v>
      </c>
      <c r="D12" s="54">
        <f t="shared" si="0"/>
        <v>5.2631578947368474E-2</v>
      </c>
      <c r="E12" s="34" t="s">
        <v>248</v>
      </c>
      <c r="F12" s="34" t="s">
        <v>1508</v>
      </c>
      <c r="G12" s="54">
        <f t="shared" si="1"/>
        <v>-9.383378016085793E-2</v>
      </c>
      <c r="H12" s="34" t="s">
        <v>3349</v>
      </c>
      <c r="I12" s="34" t="s">
        <v>3350</v>
      </c>
      <c r="J12" s="54">
        <f t="shared" si="2"/>
        <v>0.35560344827586216</v>
      </c>
      <c r="K12" s="34" t="s">
        <v>3351</v>
      </c>
      <c r="L12" s="35" t="s">
        <v>3352</v>
      </c>
      <c r="M12" s="57">
        <f t="shared" si="3"/>
        <v>-0.2206035379812695</v>
      </c>
    </row>
    <row r="13" spans="1:13" ht="19.5" customHeight="1" x14ac:dyDescent="0.25">
      <c r="A13" s="37" t="s">
        <v>29</v>
      </c>
      <c r="B13" s="34" t="s">
        <v>578</v>
      </c>
      <c r="C13" s="34" t="s">
        <v>61</v>
      </c>
      <c r="D13" s="54">
        <f t="shared" si="0"/>
        <v>-4.7619047619047533E-2</v>
      </c>
      <c r="E13" s="34" t="s">
        <v>995</v>
      </c>
      <c r="F13" s="34" t="s">
        <v>679</v>
      </c>
      <c r="G13" s="54">
        <f t="shared" si="1"/>
        <v>-5.1413881748072023E-2</v>
      </c>
      <c r="H13" s="34" t="s">
        <v>706</v>
      </c>
      <c r="I13" s="34" t="s">
        <v>3353</v>
      </c>
      <c r="J13" s="54">
        <f t="shared" si="2"/>
        <v>-0.27588871715610513</v>
      </c>
      <c r="K13" s="34" t="s">
        <v>3354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197</v>
      </c>
      <c r="C14" s="34" t="s">
        <v>197</v>
      </c>
      <c r="D14" s="54">
        <f t="shared" si="0"/>
        <v>0</v>
      </c>
      <c r="E14" s="34" t="s">
        <v>3272</v>
      </c>
      <c r="F14" s="34" t="s">
        <v>1884</v>
      </c>
      <c r="G14" s="54">
        <f t="shared" si="1"/>
        <v>-3.2362459546925453E-2</v>
      </c>
      <c r="H14" s="34" t="s">
        <v>3355</v>
      </c>
      <c r="I14" s="34" t="s">
        <v>2522</v>
      </c>
      <c r="J14" s="54">
        <f t="shared" si="2"/>
        <v>-2.2985244040862586E-2</v>
      </c>
      <c r="K14" s="34" t="s">
        <v>3356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1104</v>
      </c>
      <c r="C15" s="34" t="s">
        <v>357</v>
      </c>
      <c r="D15" s="54">
        <f t="shared" si="0"/>
        <v>6.4516129032258118E-2</v>
      </c>
      <c r="E15" s="34" t="s">
        <v>1558</v>
      </c>
      <c r="F15" s="34" t="s">
        <v>1149</v>
      </c>
      <c r="G15" s="54">
        <f t="shared" si="1"/>
        <v>4.6948356807512822E-3</v>
      </c>
      <c r="H15" s="34" t="s">
        <v>629</v>
      </c>
      <c r="I15" s="34" t="s">
        <v>1428</v>
      </c>
      <c r="J15" s="54">
        <f t="shared" si="2"/>
        <v>-0.38408304498269891</v>
      </c>
      <c r="K15" s="34" t="s">
        <v>3357</v>
      </c>
      <c r="L15" s="35" t="s">
        <v>3358</v>
      </c>
      <c r="M15" s="57">
        <f t="shared" si="3"/>
        <v>-0.17932654659357875</v>
      </c>
    </row>
    <row r="16" spans="1:13" ht="19.5" customHeight="1" x14ac:dyDescent="0.25">
      <c r="A16" s="59" t="s">
        <v>32</v>
      </c>
      <c r="B16" s="34" t="s">
        <v>445</v>
      </c>
      <c r="C16" s="34" t="s">
        <v>713</v>
      </c>
      <c r="D16" s="54">
        <f t="shared" si="0"/>
        <v>-3.2786885245901669E-2</v>
      </c>
      <c r="E16" s="34" t="s">
        <v>1032</v>
      </c>
      <c r="F16" s="34" t="s">
        <v>892</v>
      </c>
      <c r="G16" s="54">
        <f t="shared" si="1"/>
        <v>-3.2467532467532541E-2</v>
      </c>
      <c r="H16" s="34" t="s">
        <v>3359</v>
      </c>
      <c r="I16" s="34" t="s">
        <v>1246</v>
      </c>
      <c r="J16" s="54">
        <f t="shared" si="2"/>
        <v>-0.21046852122986823</v>
      </c>
      <c r="K16" s="34" t="s">
        <v>3360</v>
      </c>
      <c r="L16" s="35" t="s">
        <v>3361</v>
      </c>
      <c r="M16" s="57">
        <f t="shared" si="3"/>
        <v>0.79595190727445719</v>
      </c>
    </row>
    <row r="17" spans="1:13" ht="19.5" customHeight="1" x14ac:dyDescent="0.25">
      <c r="A17" s="37" t="s">
        <v>33</v>
      </c>
      <c r="B17" s="34" t="s">
        <v>1727</v>
      </c>
      <c r="C17" s="34" t="s">
        <v>151</v>
      </c>
      <c r="D17" s="54">
        <f t="shared" si="0"/>
        <v>2.7777777777777804E-2</v>
      </c>
      <c r="E17" s="34" t="s">
        <v>734</v>
      </c>
      <c r="F17" s="34" t="s">
        <v>3362</v>
      </c>
      <c r="G17" s="54">
        <f t="shared" si="1"/>
        <v>-0.46862996158770798</v>
      </c>
      <c r="H17" s="34" t="s">
        <v>3363</v>
      </c>
      <c r="I17" s="34" t="s">
        <v>3248</v>
      </c>
      <c r="J17" s="54">
        <f t="shared" si="2"/>
        <v>3.6214389183969097E-2</v>
      </c>
      <c r="K17" s="34" t="s">
        <v>3364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240</v>
      </c>
      <c r="C18" s="34" t="s">
        <v>1906</v>
      </c>
      <c r="D18" s="54">
        <f t="shared" si="0"/>
        <v>-5.0420168067226941E-2</v>
      </c>
      <c r="E18" s="34" t="s">
        <v>3365</v>
      </c>
      <c r="F18" s="34" t="s">
        <v>72</v>
      </c>
      <c r="G18" s="54">
        <f t="shared" si="1"/>
        <v>0.15438108484005567</v>
      </c>
      <c r="H18" s="34" t="s">
        <v>1362</v>
      </c>
      <c r="I18" s="34" t="s">
        <v>3366</v>
      </c>
      <c r="J18" s="54">
        <f t="shared" si="2"/>
        <v>-0.16223151492111759</v>
      </c>
      <c r="K18" s="34" t="s">
        <v>3367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247</v>
      </c>
      <c r="C19" s="34" t="s">
        <v>913</v>
      </c>
      <c r="D19" s="54">
        <f t="shared" si="0"/>
        <v>-8.8235294117647134E-2</v>
      </c>
      <c r="E19" s="34" t="s">
        <v>3368</v>
      </c>
      <c r="F19" s="34" t="s">
        <v>623</v>
      </c>
      <c r="G19" s="54">
        <f t="shared" si="1"/>
        <v>-0.45807770961145194</v>
      </c>
      <c r="H19" s="34" t="s">
        <v>2741</v>
      </c>
      <c r="I19" s="34" t="s">
        <v>3369</v>
      </c>
      <c r="J19" s="54">
        <f t="shared" si="2"/>
        <v>-0.49708737864077673</v>
      </c>
      <c r="K19" s="34" t="s">
        <v>3370</v>
      </c>
      <c r="L19" s="35" t="s">
        <v>3371</v>
      </c>
      <c r="M19" s="57">
        <f t="shared" si="3"/>
        <v>-0.6938140049820094</v>
      </c>
    </row>
    <row r="20" spans="1:13" ht="18.75" customHeight="1" x14ac:dyDescent="0.25">
      <c r="A20" s="59" t="s">
        <v>36</v>
      </c>
      <c r="B20" s="34" t="s">
        <v>101</v>
      </c>
      <c r="C20" s="34" t="s">
        <v>191</v>
      </c>
      <c r="D20" s="54">
        <f t="shared" si="0"/>
        <v>-4.3478260869565251E-2</v>
      </c>
      <c r="E20" s="34" t="s">
        <v>85</v>
      </c>
      <c r="F20" s="34" t="s">
        <v>546</v>
      </c>
      <c r="G20" s="54">
        <f t="shared" si="1"/>
        <v>-0.67475728155339809</v>
      </c>
      <c r="H20" s="34" t="s">
        <v>672</v>
      </c>
      <c r="I20" s="34" t="s">
        <v>3372</v>
      </c>
      <c r="J20" s="54">
        <f t="shared" si="2"/>
        <v>-0.2178477690288714</v>
      </c>
      <c r="K20" s="34" t="s">
        <v>3373</v>
      </c>
      <c r="L20" s="35" t="s">
        <v>3374</v>
      </c>
      <c r="M20" s="57">
        <f t="shared" si="3"/>
        <v>-0.14424308987735682</v>
      </c>
    </row>
    <row r="21" spans="1:13" ht="19.5" customHeight="1" x14ac:dyDescent="0.25">
      <c r="A21" s="37" t="s">
        <v>37</v>
      </c>
      <c r="B21" s="34" t="s">
        <v>1021</v>
      </c>
      <c r="C21" s="34" t="s">
        <v>564</v>
      </c>
      <c r="D21" s="54">
        <f t="shared" si="0"/>
        <v>-8.2386363636363646E-2</v>
      </c>
      <c r="E21" s="34" t="s">
        <v>1873</v>
      </c>
      <c r="F21" s="34" t="s">
        <v>3202</v>
      </c>
      <c r="G21" s="54">
        <f t="shared" si="1"/>
        <v>-8.2135523613962994E-2</v>
      </c>
      <c r="H21" s="34" t="s">
        <v>3351</v>
      </c>
      <c r="I21" s="34" t="s">
        <v>127</v>
      </c>
      <c r="J21" s="54" t="e">
        <f t="shared" si="2"/>
        <v>#DIV/0!</v>
      </c>
      <c r="K21" s="34" t="s">
        <v>3375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59</v>
      </c>
      <c r="D22" s="54">
        <f t="shared" si="0"/>
        <v>-0.33333333333333331</v>
      </c>
      <c r="E22" s="34" t="s">
        <v>363</v>
      </c>
      <c r="F22" s="34" t="s">
        <v>384</v>
      </c>
      <c r="G22" s="54">
        <f t="shared" si="1"/>
        <v>-0.23255813953488366</v>
      </c>
      <c r="H22" s="34" t="s">
        <v>2475</v>
      </c>
      <c r="I22" s="34" t="s">
        <v>136</v>
      </c>
      <c r="J22" s="54">
        <f t="shared" si="2"/>
        <v>-0.27519379844961239</v>
      </c>
      <c r="K22" s="34" t="s">
        <v>3078</v>
      </c>
      <c r="L22" s="35" t="s">
        <v>1827</v>
      </c>
      <c r="M22" s="57">
        <f t="shared" si="3"/>
        <v>-0.37211740041928715</v>
      </c>
    </row>
    <row r="23" spans="1:13" ht="18.75" customHeight="1" x14ac:dyDescent="0.25">
      <c r="A23" s="37" t="s">
        <v>39</v>
      </c>
      <c r="B23" s="34" t="s">
        <v>350</v>
      </c>
      <c r="C23" s="34" t="s">
        <v>497</v>
      </c>
      <c r="D23" s="54">
        <f t="shared" si="0"/>
        <v>-0.13793103448275856</v>
      </c>
      <c r="E23" s="34" t="s">
        <v>3197</v>
      </c>
      <c r="F23" s="34" t="s">
        <v>1678</v>
      </c>
      <c r="G23" s="54">
        <f t="shared" si="1"/>
        <v>-3.5483870967741894E-2</v>
      </c>
      <c r="H23" s="34" t="s">
        <v>3376</v>
      </c>
      <c r="I23" s="34" t="s">
        <v>3377</v>
      </c>
      <c r="J23" s="54">
        <f t="shared" si="2"/>
        <v>-0.10194902548725633</v>
      </c>
      <c r="K23" s="34" t="s">
        <v>3378</v>
      </c>
      <c r="L23" s="35" t="s">
        <v>3232</v>
      </c>
      <c r="M23" s="57">
        <f t="shared" si="3"/>
        <v>3.8367158671586719</v>
      </c>
    </row>
    <row r="24" spans="1:13" ht="18.75" customHeight="1" x14ac:dyDescent="0.25">
      <c r="A24" s="59" t="s">
        <v>40</v>
      </c>
      <c r="B24" s="34" t="s">
        <v>100</v>
      </c>
      <c r="C24" s="34" t="s">
        <v>349</v>
      </c>
      <c r="D24" s="54">
        <f t="shared" si="0"/>
        <v>-4.7619047619047533E-2</v>
      </c>
      <c r="E24" s="34" t="s">
        <v>424</v>
      </c>
      <c r="F24" s="34" t="s">
        <v>2483</v>
      </c>
      <c r="G24" s="54">
        <f t="shared" si="1"/>
        <v>-4.5751633986928143E-2</v>
      </c>
      <c r="H24" s="34" t="s">
        <v>3379</v>
      </c>
      <c r="I24" s="34" t="s">
        <v>985</v>
      </c>
      <c r="J24" s="54">
        <f t="shared" si="2"/>
        <v>-2.2629310344827489E-2</v>
      </c>
      <c r="K24" s="34" t="s">
        <v>3380</v>
      </c>
      <c r="L24" s="35" t="s">
        <v>3381</v>
      </c>
      <c r="M24" s="57">
        <f t="shared" si="3"/>
        <v>7.0616808725139757E-2</v>
      </c>
    </row>
    <row r="25" spans="1:13" ht="18.75" customHeight="1" x14ac:dyDescent="0.25">
      <c r="A25" s="37" t="s">
        <v>41</v>
      </c>
      <c r="B25" s="34" t="s">
        <v>67</v>
      </c>
      <c r="C25" s="34" t="s">
        <v>67</v>
      </c>
      <c r="D25" s="54">
        <f t="shared" si="0"/>
        <v>0</v>
      </c>
      <c r="E25" s="34" t="s">
        <v>520</v>
      </c>
      <c r="F25" s="34" t="s">
        <v>82</v>
      </c>
      <c r="G25" s="54">
        <f t="shared" si="1"/>
        <v>-5.1282051282051329E-2</v>
      </c>
      <c r="H25" s="34" t="s">
        <v>3382</v>
      </c>
      <c r="I25" s="34" t="s">
        <v>699</v>
      </c>
      <c r="J25" s="54">
        <f t="shared" si="2"/>
        <v>0.68786127167630051</v>
      </c>
      <c r="K25" s="34" t="s">
        <v>985</v>
      </c>
      <c r="L25" s="35" t="s">
        <v>1480</v>
      </c>
      <c r="M25" s="57">
        <f t="shared" si="3"/>
        <v>-0.37254901960784315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246</v>
      </c>
      <c r="F26" s="34" t="s">
        <v>100</v>
      </c>
      <c r="G26" s="54">
        <f t="shared" si="1"/>
        <v>-0.25000000000000006</v>
      </c>
      <c r="H26" s="34" t="s">
        <v>2141</v>
      </c>
      <c r="I26" s="34" t="s">
        <v>3124</v>
      </c>
      <c r="J26" s="54">
        <f t="shared" si="2"/>
        <v>-0.46060606060606057</v>
      </c>
      <c r="K26" s="34" t="s">
        <v>3340</v>
      </c>
      <c r="L26" s="35" t="s">
        <v>3383</v>
      </c>
      <c r="M26" s="57">
        <f t="shared" si="3"/>
        <v>-0.14543726235741439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349</v>
      </c>
      <c r="F27" s="34" t="s">
        <v>101</v>
      </c>
      <c r="G27" s="54">
        <f t="shared" si="1"/>
        <v>-4.5454545454545497E-2</v>
      </c>
      <c r="H27" s="34" t="s">
        <v>1832</v>
      </c>
      <c r="I27" s="34" t="s">
        <v>1753</v>
      </c>
      <c r="J27" s="54">
        <f t="shared" si="2"/>
        <v>0.29245283018867929</v>
      </c>
      <c r="K27" s="34" t="s">
        <v>3384</v>
      </c>
      <c r="L27" s="35" t="s">
        <v>2514</v>
      </c>
      <c r="M27" s="57">
        <f t="shared" si="3"/>
        <v>1.448040885860306E-2</v>
      </c>
    </row>
    <row r="28" spans="1:13" ht="18.75" customHeight="1" x14ac:dyDescent="0.25">
      <c r="A28" s="59" t="s">
        <v>44</v>
      </c>
      <c r="B28" s="34" t="s">
        <v>58</v>
      </c>
      <c r="C28" s="34" t="s">
        <v>58</v>
      </c>
      <c r="D28" s="54">
        <f t="shared" si="0"/>
        <v>0</v>
      </c>
      <c r="E28" s="34" t="s">
        <v>497</v>
      </c>
      <c r="F28" s="34" t="s">
        <v>109</v>
      </c>
      <c r="G28" s="54">
        <f t="shared" si="1"/>
        <v>-3.3333333333333368E-2</v>
      </c>
      <c r="H28" s="34" t="s">
        <v>1336</v>
      </c>
      <c r="I28" s="34" t="s">
        <v>521</v>
      </c>
      <c r="J28" s="54">
        <f t="shared" si="2"/>
        <v>3.4482758620689689E-2</v>
      </c>
      <c r="K28" s="34" t="s">
        <v>2267</v>
      </c>
      <c r="L28" s="35" t="s">
        <v>2660</v>
      </c>
      <c r="M28" s="57">
        <f t="shared" si="3"/>
        <v>0.25636672325976245</v>
      </c>
    </row>
    <row r="29" spans="1:13" x14ac:dyDescent="0.25">
      <c r="A29" s="37" t="s">
        <v>45</v>
      </c>
      <c r="B29" s="34" t="s">
        <v>3167</v>
      </c>
      <c r="C29" s="34" t="s">
        <v>3271</v>
      </c>
      <c r="D29" s="54">
        <f t="shared" si="0"/>
        <v>-0.15850144092219026</v>
      </c>
      <c r="E29" s="34" t="s">
        <v>3385</v>
      </c>
      <c r="F29" s="34" t="s">
        <v>1926</v>
      </c>
      <c r="G29" s="54">
        <f t="shared" si="1"/>
        <v>-8.7936865839909811E-2</v>
      </c>
      <c r="H29" s="34" t="s">
        <v>3386</v>
      </c>
      <c r="I29" s="34" t="s">
        <v>3387</v>
      </c>
      <c r="J29" s="54">
        <f t="shared" si="2"/>
        <v>-1.1440888741502318E-2</v>
      </c>
      <c r="K29" s="34" t="s">
        <v>3388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31"/>
  <sheetViews>
    <sheetView workbookViewId="0">
      <selection activeCell="E18" sqref="E18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58</v>
      </c>
      <c r="C4" s="34" t="s">
        <v>59</v>
      </c>
      <c r="D4" s="54">
        <f t="shared" ref="D4:D29" si="0">IF(OR(B4="", B4=0, C4="", C4=0), "", (B4-C4)/C4)</f>
        <v>-0.33333333333333331</v>
      </c>
      <c r="E4" s="34" t="s">
        <v>108</v>
      </c>
      <c r="F4" s="34" t="s">
        <v>238</v>
      </c>
      <c r="G4" s="54">
        <f t="shared" ref="G4:G29" si="1">IF(OR(E4="", E4=0, F4="", F4=0), "", (E4-F4)/F4)</f>
        <v>-0.37777777777777771</v>
      </c>
      <c r="H4" s="34" t="s">
        <v>239</v>
      </c>
      <c r="I4" s="34" t="s">
        <v>240</v>
      </c>
      <c r="J4" s="54">
        <f t="shared" ref="J4:J29" si="2">IF(OR(H4="", H4=0, I4="", I4=0), "", (H4-I4)/I4)</f>
        <v>0.36725663716814166</v>
      </c>
      <c r="K4" s="34" t="s">
        <v>241</v>
      </c>
      <c r="L4" s="35" t="s">
        <v>242</v>
      </c>
      <c r="M4" s="57">
        <f t="shared" ref="M4:M29" si="3">IF(OR(K4="", K4=0, L4="", L4=0), "", (K4-L4)/L4)</f>
        <v>-0.47405966277561612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68</v>
      </c>
      <c r="F5" s="34" t="s">
        <v>90</v>
      </c>
      <c r="G5" s="54">
        <f t="shared" si="1"/>
        <v>-3.3898305084745797E-2</v>
      </c>
      <c r="H5" s="34" t="s">
        <v>243</v>
      </c>
      <c r="I5" s="34" t="s">
        <v>71</v>
      </c>
      <c r="J5" s="54">
        <f t="shared" si="2"/>
        <v>-2.1164021164021066E-2</v>
      </c>
      <c r="K5" s="34" t="s">
        <v>244</v>
      </c>
      <c r="L5" s="35" t="s">
        <v>245</v>
      </c>
      <c r="M5" s="57">
        <f t="shared" si="3"/>
        <v>-0.41563621858795374</v>
      </c>
    </row>
    <row r="6" spans="1:13" ht="19.5" customHeight="1" x14ac:dyDescent="0.25">
      <c r="A6" s="59" t="s">
        <v>22</v>
      </c>
      <c r="B6" s="34" t="s">
        <v>74</v>
      </c>
      <c r="C6" s="34" t="s">
        <v>246</v>
      </c>
      <c r="D6" s="54">
        <f t="shared" si="0"/>
        <v>-0.2</v>
      </c>
      <c r="E6" s="34" t="s">
        <v>83</v>
      </c>
      <c r="F6" s="34" t="s">
        <v>247</v>
      </c>
      <c r="G6" s="54">
        <f t="shared" si="1"/>
        <v>-0.20967741935483872</v>
      </c>
      <c r="H6" s="34" t="s">
        <v>248</v>
      </c>
      <c r="I6" s="34" t="s">
        <v>249</v>
      </c>
      <c r="J6" s="54">
        <f t="shared" si="2"/>
        <v>-6.3711911357340723E-2</v>
      </c>
      <c r="K6" s="34" t="s">
        <v>250</v>
      </c>
      <c r="L6" s="35" t="s">
        <v>251</v>
      </c>
      <c r="M6" s="57">
        <f t="shared" si="3"/>
        <v>-0.24069478908188588</v>
      </c>
    </row>
    <row r="7" spans="1:13" ht="19.5" customHeight="1" x14ac:dyDescent="0.25">
      <c r="A7" s="37" t="s">
        <v>23</v>
      </c>
      <c r="B7" s="34" t="s">
        <v>67</v>
      </c>
      <c r="C7" s="34" t="s">
        <v>67</v>
      </c>
      <c r="D7" s="54">
        <f t="shared" si="0"/>
        <v>0</v>
      </c>
      <c r="E7" s="34" t="s">
        <v>252</v>
      </c>
      <c r="F7" s="34" t="s">
        <v>253</v>
      </c>
      <c r="G7" s="54">
        <f t="shared" si="1"/>
        <v>-0.15384615384615388</v>
      </c>
      <c r="H7" s="34" t="s">
        <v>254</v>
      </c>
      <c r="I7" s="34" t="s">
        <v>255</v>
      </c>
      <c r="J7" s="54">
        <f t="shared" si="2"/>
        <v>6.7092651757188496E-2</v>
      </c>
      <c r="K7" s="34" t="s">
        <v>256</v>
      </c>
      <c r="L7" s="35" t="s">
        <v>257</v>
      </c>
      <c r="M7" s="57">
        <f t="shared" si="3"/>
        <v>0.54510800508259216</v>
      </c>
    </row>
    <row r="8" spans="1:13" ht="19.5" customHeight="1" x14ac:dyDescent="0.25">
      <c r="A8" s="59" t="s">
        <v>24</v>
      </c>
      <c r="B8" s="34" t="s">
        <v>88</v>
      </c>
      <c r="C8" s="34" t="s">
        <v>74</v>
      </c>
      <c r="D8" s="54">
        <f t="shared" si="0"/>
        <v>-8.3333333333333301E-2</v>
      </c>
      <c r="E8" s="34" t="s">
        <v>258</v>
      </c>
      <c r="F8" s="34" t="s">
        <v>259</v>
      </c>
      <c r="G8" s="54">
        <f t="shared" si="1"/>
        <v>-0.65116279069767447</v>
      </c>
      <c r="H8" s="34" t="s">
        <v>260</v>
      </c>
      <c r="I8" s="34" t="s">
        <v>261</v>
      </c>
      <c r="J8" s="54">
        <f t="shared" si="2"/>
        <v>-0.27586206896551724</v>
      </c>
      <c r="K8" s="34" t="s">
        <v>262</v>
      </c>
      <c r="L8" s="35" t="s">
        <v>263</v>
      </c>
      <c r="M8" s="57">
        <f t="shared" si="3"/>
        <v>-0.58921438082556588</v>
      </c>
    </row>
    <row r="9" spans="1:13" ht="19.5" customHeight="1" x14ac:dyDescent="0.25">
      <c r="A9" s="37" t="s">
        <v>25</v>
      </c>
      <c r="B9" s="34" t="s">
        <v>74</v>
      </c>
      <c r="C9" s="34" t="s">
        <v>89</v>
      </c>
      <c r="D9" s="54">
        <f t="shared" si="0"/>
        <v>-7.6923076923076983E-2</v>
      </c>
      <c r="E9" s="34" t="s">
        <v>163</v>
      </c>
      <c r="F9" s="34" t="s">
        <v>264</v>
      </c>
      <c r="G9" s="54">
        <f t="shared" si="1"/>
        <v>-5.0000000000000044E-2</v>
      </c>
      <c r="H9" s="34" t="s">
        <v>265</v>
      </c>
      <c r="I9" s="34" t="s">
        <v>266</v>
      </c>
      <c r="J9" s="54">
        <f t="shared" si="2"/>
        <v>0.59408602150537615</v>
      </c>
      <c r="K9" s="34" t="s">
        <v>267</v>
      </c>
      <c r="L9" s="35" t="s">
        <v>268</v>
      </c>
      <c r="M9" s="57">
        <f t="shared" si="3"/>
        <v>-0.48903508771929827</v>
      </c>
    </row>
    <row r="10" spans="1:13" ht="19.5" customHeight="1" x14ac:dyDescent="0.25">
      <c r="A10" s="59" t="s">
        <v>26</v>
      </c>
      <c r="B10" s="34" t="s">
        <v>100</v>
      </c>
      <c r="C10" s="34" t="s">
        <v>191</v>
      </c>
      <c r="D10" s="54">
        <f t="shared" si="0"/>
        <v>-0.13043478260869565</v>
      </c>
      <c r="E10" s="34" t="s">
        <v>269</v>
      </c>
      <c r="F10" s="34" t="s">
        <v>270</v>
      </c>
      <c r="G10" s="54">
        <f t="shared" si="1"/>
        <v>-0.14503816793893126</v>
      </c>
      <c r="H10" s="34" t="s">
        <v>271</v>
      </c>
      <c r="I10" s="34" t="s">
        <v>272</v>
      </c>
      <c r="J10" s="54">
        <f t="shared" si="2"/>
        <v>-0.38946280991735532</v>
      </c>
      <c r="K10" s="34" t="s">
        <v>273</v>
      </c>
      <c r="L10" s="35" t="s">
        <v>274</v>
      </c>
      <c r="M10" s="57">
        <f t="shared" si="3"/>
        <v>-0.29872826369063071</v>
      </c>
    </row>
    <row r="11" spans="1:13" ht="19.5" customHeight="1" x14ac:dyDescent="0.25">
      <c r="A11" s="37" t="s">
        <v>27</v>
      </c>
      <c r="B11" s="34" t="s">
        <v>60</v>
      </c>
      <c r="C11" s="34" t="s">
        <v>275</v>
      </c>
      <c r="D11" s="54">
        <f t="shared" si="0"/>
        <v>-0.12903225806451607</v>
      </c>
      <c r="E11" s="34" t="s">
        <v>276</v>
      </c>
      <c r="F11" s="34" t="s">
        <v>277</v>
      </c>
      <c r="G11" s="54">
        <f t="shared" si="1"/>
        <v>-5.5900621118012465E-2</v>
      </c>
      <c r="H11" s="34" t="s">
        <v>278</v>
      </c>
      <c r="I11" s="34" t="s">
        <v>279</v>
      </c>
      <c r="J11" s="54">
        <f t="shared" si="2"/>
        <v>-0.31399999999999995</v>
      </c>
      <c r="K11" s="34" t="s">
        <v>280</v>
      </c>
      <c r="L11" s="35" t="s">
        <v>281</v>
      </c>
      <c r="M11" s="57">
        <f t="shared" si="3"/>
        <v>-0.49955542382928275</v>
      </c>
    </row>
    <row r="12" spans="1:13" ht="19.5" customHeight="1" x14ac:dyDescent="0.25">
      <c r="A12" s="59" t="s">
        <v>28</v>
      </c>
      <c r="B12" s="34" t="s">
        <v>82</v>
      </c>
      <c r="C12" s="34" t="s">
        <v>282</v>
      </c>
      <c r="D12" s="54">
        <f t="shared" si="0"/>
        <v>-0.17021276595744672</v>
      </c>
      <c r="E12" s="34" t="s">
        <v>283</v>
      </c>
      <c r="F12" s="34" t="s">
        <v>249</v>
      </c>
      <c r="G12" s="54">
        <f t="shared" si="1"/>
        <v>-4.7091412742382252E-2</v>
      </c>
      <c r="H12" s="34" t="s">
        <v>284</v>
      </c>
      <c r="I12" s="34" t="s">
        <v>285</v>
      </c>
      <c r="J12" s="54">
        <f t="shared" si="2"/>
        <v>-0.3564413633737723</v>
      </c>
      <c r="K12" s="34" t="s">
        <v>286</v>
      </c>
      <c r="L12" s="35" t="s">
        <v>287</v>
      </c>
      <c r="M12" s="57">
        <f t="shared" si="3"/>
        <v>-0.24728176452314377</v>
      </c>
    </row>
    <row r="13" spans="1:13" ht="19.5" customHeight="1" x14ac:dyDescent="0.25">
      <c r="A13" s="37" t="s">
        <v>29</v>
      </c>
      <c r="B13" s="34" t="s">
        <v>288</v>
      </c>
      <c r="C13" s="34" t="s">
        <v>228</v>
      </c>
      <c r="D13" s="54">
        <f t="shared" si="0"/>
        <v>-0.10526315789473679</v>
      </c>
      <c r="E13" s="34" t="s">
        <v>255</v>
      </c>
      <c r="F13" s="34" t="s">
        <v>289</v>
      </c>
      <c r="G13" s="54">
        <f t="shared" si="1"/>
        <v>-0.19121447028423777</v>
      </c>
      <c r="H13" s="34" t="s">
        <v>290</v>
      </c>
      <c r="I13" s="34" t="s">
        <v>291</v>
      </c>
      <c r="J13" s="54">
        <f t="shared" si="2"/>
        <v>-0.19824111396115796</v>
      </c>
      <c r="K13" s="34" t="s">
        <v>292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209</v>
      </c>
      <c r="C14" s="34" t="s">
        <v>293</v>
      </c>
      <c r="D14" s="54">
        <f t="shared" si="0"/>
        <v>-9.5238095238095316E-3</v>
      </c>
      <c r="E14" s="34" t="s">
        <v>294</v>
      </c>
      <c r="F14" s="34" t="s">
        <v>295</v>
      </c>
      <c r="G14" s="54">
        <f t="shared" si="1"/>
        <v>-0.49202898550724644</v>
      </c>
      <c r="H14" s="34" t="s">
        <v>296</v>
      </c>
      <c r="I14" s="34" t="s">
        <v>297</v>
      </c>
      <c r="J14" s="54">
        <f t="shared" si="2"/>
        <v>-1.3554727211114947E-2</v>
      </c>
      <c r="K14" s="34" t="s">
        <v>298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299</v>
      </c>
      <c r="C15" s="34" t="s">
        <v>300</v>
      </c>
      <c r="D15" s="54">
        <f t="shared" si="0"/>
        <v>-8.0321285140562318E-2</v>
      </c>
      <c r="E15" s="34" t="s">
        <v>301</v>
      </c>
      <c r="F15" s="34" t="s">
        <v>302</v>
      </c>
      <c r="G15" s="54">
        <f t="shared" si="1"/>
        <v>-0.23255813953488372</v>
      </c>
      <c r="H15" s="34" t="s">
        <v>303</v>
      </c>
      <c r="I15" s="34" t="s">
        <v>304</v>
      </c>
      <c r="J15" s="54">
        <f t="shared" si="2"/>
        <v>-0.37527250077857366</v>
      </c>
      <c r="K15" s="34" t="s">
        <v>305</v>
      </c>
      <c r="L15" s="35" t="s">
        <v>306</v>
      </c>
      <c r="M15" s="57">
        <f t="shared" si="3"/>
        <v>-0.17148267639220097</v>
      </c>
    </row>
    <row r="16" spans="1:13" ht="19.5" customHeight="1" x14ac:dyDescent="0.25">
      <c r="A16" s="59" t="s">
        <v>32</v>
      </c>
      <c r="B16" s="34" t="s">
        <v>293</v>
      </c>
      <c r="C16" s="34" t="s">
        <v>307</v>
      </c>
      <c r="D16" s="54">
        <f t="shared" si="0"/>
        <v>-3.6697247706422048E-2</v>
      </c>
      <c r="E16" s="34" t="s">
        <v>308</v>
      </c>
      <c r="F16" s="34" t="s">
        <v>309</v>
      </c>
      <c r="G16" s="54">
        <f t="shared" si="1"/>
        <v>-0.3844911147011309</v>
      </c>
      <c r="H16" s="34" t="s">
        <v>256</v>
      </c>
      <c r="I16" s="34" t="s">
        <v>310</v>
      </c>
      <c r="J16" s="54">
        <f t="shared" si="2"/>
        <v>-0.25853658536585361</v>
      </c>
      <c r="K16" s="34" t="s">
        <v>311</v>
      </c>
      <c r="L16" s="35" t="s">
        <v>312</v>
      </c>
      <c r="M16" s="57">
        <f t="shared" si="3"/>
        <v>0.81299868308931744</v>
      </c>
    </row>
    <row r="17" spans="1:13" ht="19.5" customHeight="1" x14ac:dyDescent="0.25">
      <c r="A17" s="37" t="s">
        <v>33</v>
      </c>
      <c r="B17" s="34" t="s">
        <v>258</v>
      </c>
      <c r="C17" s="34" t="s">
        <v>313</v>
      </c>
      <c r="D17" s="54">
        <f t="shared" si="0"/>
        <v>-0.24050632911392411</v>
      </c>
      <c r="E17" s="34" t="s">
        <v>314</v>
      </c>
      <c r="F17" s="34" t="s">
        <v>289</v>
      </c>
      <c r="G17" s="54">
        <f t="shared" si="1"/>
        <v>-0.43669250645994828</v>
      </c>
      <c r="H17" s="34" t="s">
        <v>315</v>
      </c>
      <c r="I17" s="34" t="s">
        <v>316</v>
      </c>
      <c r="J17" s="54">
        <f t="shared" si="2"/>
        <v>-0.14965397923875434</v>
      </c>
      <c r="K17" s="34" t="s">
        <v>317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318</v>
      </c>
      <c r="C18" s="34" t="s">
        <v>136</v>
      </c>
      <c r="D18" s="54">
        <f t="shared" si="0"/>
        <v>-9.6899224806201542E-2</v>
      </c>
      <c r="E18" s="34" t="s">
        <v>319</v>
      </c>
      <c r="F18" s="34" t="s">
        <v>320</v>
      </c>
      <c r="G18" s="54">
        <f t="shared" si="1"/>
        <v>-0.27704485488126651</v>
      </c>
      <c r="H18" s="34" t="s">
        <v>321</v>
      </c>
      <c r="I18" s="34" t="s">
        <v>322</v>
      </c>
      <c r="J18" s="54">
        <f t="shared" si="2"/>
        <v>-0.30243277848911654</v>
      </c>
      <c r="K18" s="34" t="s">
        <v>323</v>
      </c>
      <c r="L18" s="35" t="s">
        <v>324</v>
      </c>
      <c r="M18" s="57">
        <f t="shared" si="3"/>
        <v>0.95341582828929705</v>
      </c>
    </row>
    <row r="19" spans="1:13" ht="18.75" customHeight="1" x14ac:dyDescent="0.25">
      <c r="A19" s="37" t="s">
        <v>35</v>
      </c>
      <c r="B19" s="34" t="s">
        <v>325</v>
      </c>
      <c r="C19" s="34" t="s">
        <v>313</v>
      </c>
      <c r="D19" s="54">
        <f t="shared" si="0"/>
        <v>-7.5949367088607653E-2</v>
      </c>
      <c r="E19" s="34" t="s">
        <v>326</v>
      </c>
      <c r="F19" s="34" t="s">
        <v>327</v>
      </c>
      <c r="G19" s="54">
        <f t="shared" si="1"/>
        <v>-0.19867549668874174</v>
      </c>
      <c r="H19" s="34" t="s">
        <v>328</v>
      </c>
      <c r="I19" s="34" t="s">
        <v>329</v>
      </c>
      <c r="J19" s="54">
        <f t="shared" si="2"/>
        <v>-0.51808972503617945</v>
      </c>
      <c r="K19" s="34" t="s">
        <v>330</v>
      </c>
      <c r="L19" s="35" t="s">
        <v>331</v>
      </c>
      <c r="M19" s="57">
        <f t="shared" si="3"/>
        <v>-0.79176995537927619</v>
      </c>
    </row>
    <row r="20" spans="1:13" ht="18.75" customHeight="1" x14ac:dyDescent="0.25">
      <c r="A20" s="59" t="s">
        <v>36</v>
      </c>
      <c r="B20" s="34" t="s">
        <v>88</v>
      </c>
      <c r="C20" s="34" t="s">
        <v>88</v>
      </c>
      <c r="D20" s="54">
        <f t="shared" si="0"/>
        <v>0</v>
      </c>
      <c r="E20" s="34" t="s">
        <v>332</v>
      </c>
      <c r="F20" s="34" t="s">
        <v>261</v>
      </c>
      <c r="G20" s="54">
        <f t="shared" si="1"/>
        <v>-0.81896551724137934</v>
      </c>
      <c r="H20" s="34" t="s">
        <v>333</v>
      </c>
      <c r="I20" s="34" t="s">
        <v>334</v>
      </c>
      <c r="J20" s="54">
        <f t="shared" si="2"/>
        <v>-0.73845297718419589</v>
      </c>
      <c r="K20" s="34" t="s">
        <v>335</v>
      </c>
      <c r="L20" s="35" t="s">
        <v>336</v>
      </c>
      <c r="M20" s="57">
        <f t="shared" si="3"/>
        <v>-0.13608788325955082</v>
      </c>
    </row>
    <row r="21" spans="1:13" ht="19.5" customHeight="1" x14ac:dyDescent="0.25">
      <c r="A21" s="37" t="s">
        <v>37</v>
      </c>
      <c r="B21" s="34" t="s">
        <v>337</v>
      </c>
      <c r="C21" s="34" t="s">
        <v>338</v>
      </c>
      <c r="D21" s="54">
        <f t="shared" si="0"/>
        <v>-4.2857142857142996E-2</v>
      </c>
      <c r="E21" s="34" t="s">
        <v>339</v>
      </c>
      <c r="F21" s="34" t="s">
        <v>340</v>
      </c>
      <c r="G21" s="54">
        <f t="shared" si="1"/>
        <v>-0.24770079705702019</v>
      </c>
      <c r="H21" s="34" t="s">
        <v>341</v>
      </c>
      <c r="I21" s="34" t="s">
        <v>342</v>
      </c>
      <c r="J21" s="54">
        <f t="shared" si="2"/>
        <v>0.43895258754260918</v>
      </c>
      <c r="K21" s="34" t="s">
        <v>343</v>
      </c>
      <c r="L21" s="35" t="s">
        <v>344</v>
      </c>
      <c r="M21" s="57">
        <f t="shared" si="3"/>
        <v>3.275785745905182E-3</v>
      </c>
    </row>
    <row r="22" spans="1:13" ht="18.75" customHeight="1" x14ac:dyDescent="0.25">
      <c r="A22" s="59" t="s">
        <v>38</v>
      </c>
      <c r="B22" s="34" t="s">
        <v>184</v>
      </c>
      <c r="C22" s="34" t="s">
        <v>184</v>
      </c>
      <c r="D22" s="54">
        <f t="shared" si="0"/>
        <v>0</v>
      </c>
      <c r="E22" s="34" t="s">
        <v>115</v>
      </c>
      <c r="F22" s="34" t="s">
        <v>185</v>
      </c>
      <c r="G22" s="54">
        <f t="shared" si="1"/>
        <v>0.12499999999999993</v>
      </c>
      <c r="H22" s="34" t="s">
        <v>345</v>
      </c>
      <c r="I22" s="34" t="s">
        <v>346</v>
      </c>
      <c r="J22" s="54">
        <f t="shared" si="2"/>
        <v>-0.15525114155251135</v>
      </c>
      <c r="K22" s="34" t="s">
        <v>347</v>
      </c>
      <c r="L22" s="35" t="s">
        <v>348</v>
      </c>
      <c r="M22" s="57">
        <f t="shared" si="3"/>
        <v>-0.51658433309809459</v>
      </c>
    </row>
    <row r="23" spans="1:13" ht="18.75" customHeight="1" x14ac:dyDescent="0.25">
      <c r="A23" s="37" t="s">
        <v>39</v>
      </c>
      <c r="B23" s="34" t="s">
        <v>349</v>
      </c>
      <c r="C23" s="34" t="s">
        <v>350</v>
      </c>
      <c r="D23" s="54">
        <f t="shared" si="0"/>
        <v>-0.16000000000000003</v>
      </c>
      <c r="E23" s="34" t="s">
        <v>351</v>
      </c>
      <c r="F23" s="34" t="s">
        <v>352</v>
      </c>
      <c r="G23" s="54">
        <f t="shared" si="1"/>
        <v>-0.25572519083969469</v>
      </c>
      <c r="H23" s="34" t="s">
        <v>353</v>
      </c>
      <c r="I23" s="34" t="s">
        <v>354</v>
      </c>
      <c r="J23" s="54">
        <f t="shared" si="2"/>
        <v>-7.148530579825247E-3</v>
      </c>
      <c r="K23" s="34" t="s">
        <v>355</v>
      </c>
      <c r="L23" s="35" t="s">
        <v>356</v>
      </c>
      <c r="M23" s="57">
        <f t="shared" si="3"/>
        <v>2.8050704225352114</v>
      </c>
    </row>
    <row r="24" spans="1:13" ht="18.75" customHeight="1" x14ac:dyDescent="0.25">
      <c r="A24" s="59" t="s">
        <v>40</v>
      </c>
      <c r="B24" s="34" t="s">
        <v>190</v>
      </c>
      <c r="C24" s="34" t="s">
        <v>100</v>
      </c>
      <c r="D24" s="54">
        <f t="shared" si="0"/>
        <v>-0.10000000000000009</v>
      </c>
      <c r="E24" s="34" t="s">
        <v>357</v>
      </c>
      <c r="F24" s="34" t="s">
        <v>358</v>
      </c>
      <c r="G24" s="54">
        <f t="shared" si="1"/>
        <v>-0.74380165289256195</v>
      </c>
      <c r="H24" s="34" t="s">
        <v>359</v>
      </c>
      <c r="I24" s="34" t="s">
        <v>360</v>
      </c>
      <c r="J24" s="54">
        <f t="shared" si="2"/>
        <v>-5.5984555984555998E-2</v>
      </c>
      <c r="K24" s="34" t="s">
        <v>361</v>
      </c>
      <c r="L24" s="35" t="s">
        <v>362</v>
      </c>
      <c r="M24" s="57">
        <f t="shared" si="3"/>
        <v>7.5477118817976668E-2</v>
      </c>
    </row>
    <row r="25" spans="1:13" ht="18.75" customHeight="1" x14ac:dyDescent="0.25">
      <c r="A25" s="37" t="s">
        <v>41</v>
      </c>
      <c r="B25" s="34" t="s">
        <v>59</v>
      </c>
      <c r="C25" s="34" t="s">
        <v>66</v>
      </c>
      <c r="D25" s="54">
        <f t="shared" si="0"/>
        <v>-0.14285714285714296</v>
      </c>
      <c r="E25" s="34" t="s">
        <v>275</v>
      </c>
      <c r="F25" s="34" t="s">
        <v>363</v>
      </c>
      <c r="G25" s="54">
        <f t="shared" si="1"/>
        <v>-6.0606060606060656E-2</v>
      </c>
      <c r="H25" s="34" t="s">
        <v>327</v>
      </c>
      <c r="I25" s="34" t="s">
        <v>364</v>
      </c>
      <c r="J25" s="54">
        <f t="shared" si="2"/>
        <v>4.1379310344827627E-2</v>
      </c>
      <c r="K25" s="34" t="s">
        <v>365</v>
      </c>
      <c r="L25" s="35" t="s">
        <v>366</v>
      </c>
      <c r="M25" s="57">
        <f t="shared" si="3"/>
        <v>-0.27227011494252867</v>
      </c>
    </row>
    <row r="26" spans="1:13" ht="18.75" customHeight="1" x14ac:dyDescent="0.25">
      <c r="A26" s="59" t="s">
        <v>42</v>
      </c>
      <c r="B26" s="34" t="s">
        <v>207</v>
      </c>
      <c r="C26" s="34" t="s">
        <v>207</v>
      </c>
      <c r="D26" s="54">
        <f t="shared" si="0"/>
        <v>0</v>
      </c>
      <c r="E26" s="34" t="s">
        <v>196</v>
      </c>
      <c r="F26" s="34" t="s">
        <v>349</v>
      </c>
      <c r="G26" s="54">
        <f t="shared" si="1"/>
        <v>-9.5238095238095191E-2</v>
      </c>
      <c r="H26" s="34" t="s">
        <v>367</v>
      </c>
      <c r="I26" s="34" t="s">
        <v>368</v>
      </c>
      <c r="J26" s="54">
        <f t="shared" si="2"/>
        <v>-1.075268817204302E-2</v>
      </c>
      <c r="K26" s="34" t="s">
        <v>369</v>
      </c>
      <c r="L26" s="35" t="s">
        <v>370</v>
      </c>
      <c r="M26" s="57">
        <f t="shared" si="3"/>
        <v>-0.61518324607329844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196</v>
      </c>
      <c r="F27" s="34" t="s">
        <v>121</v>
      </c>
      <c r="G27" s="54">
        <f t="shared" si="1"/>
        <v>-0.45714285714285713</v>
      </c>
      <c r="H27" s="34" t="s">
        <v>307</v>
      </c>
      <c r="I27" s="34" t="s">
        <v>371</v>
      </c>
      <c r="J27" s="54">
        <f t="shared" si="2"/>
        <v>-0.46039603960396036</v>
      </c>
      <c r="K27" s="34" t="s">
        <v>372</v>
      </c>
      <c r="L27" s="35" t="s">
        <v>373</v>
      </c>
      <c r="M27" s="57">
        <f t="shared" si="3"/>
        <v>0.4673784104389086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216</v>
      </c>
      <c r="F28" s="34" t="s">
        <v>185</v>
      </c>
      <c r="G28" s="54">
        <f t="shared" si="1"/>
        <v>-0.25000000000000006</v>
      </c>
      <c r="H28" s="34" t="s">
        <v>269</v>
      </c>
      <c r="I28" s="34" t="s">
        <v>375</v>
      </c>
      <c r="J28" s="54">
        <f t="shared" si="2"/>
        <v>-0.11111111111111104</v>
      </c>
      <c r="K28" s="34" t="s">
        <v>376</v>
      </c>
      <c r="L28" s="35" t="s">
        <v>339</v>
      </c>
      <c r="M28" s="57">
        <f t="shared" si="3"/>
        <v>-0.44987775061124691</v>
      </c>
    </row>
    <row r="29" spans="1:13" x14ac:dyDescent="0.25">
      <c r="A29" s="37" t="s">
        <v>45</v>
      </c>
      <c r="B29" s="34" t="s">
        <v>377</v>
      </c>
      <c r="C29" s="34" t="s">
        <v>378</v>
      </c>
      <c r="D29" s="54">
        <f t="shared" si="0"/>
        <v>-0.20838794233289645</v>
      </c>
      <c r="E29" s="34" t="s">
        <v>379</v>
      </c>
      <c r="F29" s="34" t="s">
        <v>380</v>
      </c>
      <c r="G29" s="54">
        <f t="shared" si="1"/>
        <v>-0.2727969348659004</v>
      </c>
      <c r="H29" s="34" t="s">
        <v>381</v>
      </c>
      <c r="I29" s="34" t="s">
        <v>382</v>
      </c>
      <c r="J29" s="54">
        <f t="shared" si="2"/>
        <v>-7.4324324324324356E-2</v>
      </c>
      <c r="K29" s="34" t="s">
        <v>383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228</v>
      </c>
      <c r="C30" s="63" t="s">
        <v>384</v>
      </c>
      <c r="D30" s="64"/>
      <c r="E30" s="63" t="s">
        <v>385</v>
      </c>
      <c r="F30" s="63" t="s">
        <v>386</v>
      </c>
      <c r="G30" s="64"/>
      <c r="H30" s="63" t="s">
        <v>387</v>
      </c>
      <c r="I30" s="63" t="s">
        <v>388</v>
      </c>
      <c r="J30" s="64"/>
      <c r="K30" s="63" t="s">
        <v>389</v>
      </c>
      <c r="L30" s="63" t="s">
        <v>390</v>
      </c>
      <c r="M30" s="65"/>
    </row>
    <row r="31" spans="1:13" x14ac:dyDescent="0.25">
      <c r="A31" s="62" t="s">
        <v>47</v>
      </c>
      <c r="B31" s="63" t="s">
        <v>391</v>
      </c>
      <c r="C31" s="63" t="s">
        <v>392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393</v>
      </c>
      <c r="L31" s="63" t="s">
        <v>394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66</v>
      </c>
      <c r="D4" s="54">
        <f t="shared" ref="D4:D29" si="0">IF(OR(B4="", B4=0, C4="", C4=0), "", (B4-C4)/C4)</f>
        <v>0.14285714285714277</v>
      </c>
      <c r="E4" s="34" t="s">
        <v>228</v>
      </c>
      <c r="F4" s="34" t="s">
        <v>646</v>
      </c>
      <c r="G4" s="54">
        <f t="shared" ref="G4:G29" si="1">IF(OR(E4="", E4=0, F4="", F4=0), "", (E4-F4)/F4)</f>
        <v>-7.3170731707317013E-2</v>
      </c>
      <c r="H4" s="34" t="s">
        <v>3389</v>
      </c>
      <c r="I4" s="34" t="s">
        <v>1066</v>
      </c>
      <c r="J4" s="54">
        <f t="shared" ref="J4:J29" si="2">IF(OR(H4="", H4=0, I4="", I4=0), "", (H4-I4)/I4)</f>
        <v>-0.29508196721311475</v>
      </c>
      <c r="K4" s="34" t="s">
        <v>543</v>
      </c>
      <c r="L4" s="35" t="s">
        <v>1549</v>
      </c>
      <c r="M4" s="57">
        <f t="shared" ref="M4:M29" si="3">IF(OR(K4="", K4=0, L4="", L4=0), "", (K4-L4)/L4)</f>
        <v>-0.35488611315209406</v>
      </c>
    </row>
    <row r="5" spans="1:13" ht="19.5" customHeight="1" x14ac:dyDescent="0.25">
      <c r="A5" s="37" t="s">
        <v>21</v>
      </c>
      <c r="B5" s="34" t="s">
        <v>67</v>
      </c>
      <c r="C5" s="34" t="s">
        <v>67</v>
      </c>
      <c r="D5" s="54">
        <f t="shared" si="0"/>
        <v>0</v>
      </c>
      <c r="E5" s="34" t="s">
        <v>238</v>
      </c>
      <c r="F5" s="34" t="s">
        <v>69</v>
      </c>
      <c r="G5" s="54">
        <f t="shared" si="1"/>
        <v>-0.18181818181818185</v>
      </c>
      <c r="H5" s="34" t="s">
        <v>157</v>
      </c>
      <c r="I5" s="34" t="s">
        <v>1452</v>
      </c>
      <c r="J5" s="54">
        <f t="shared" si="2"/>
        <v>3.5842293906809273E-3</v>
      </c>
      <c r="K5" s="34" t="s">
        <v>3390</v>
      </c>
      <c r="L5" s="35" t="s">
        <v>154</v>
      </c>
      <c r="M5" s="57">
        <f t="shared" si="3"/>
        <v>4.8209366391184443E-2</v>
      </c>
    </row>
    <row r="6" spans="1:13" ht="19.5" customHeight="1" x14ac:dyDescent="0.25">
      <c r="A6" s="59" t="s">
        <v>22</v>
      </c>
      <c r="B6" s="34" t="s">
        <v>557</v>
      </c>
      <c r="C6" s="34" t="s">
        <v>557</v>
      </c>
      <c r="D6" s="54">
        <f t="shared" si="0"/>
        <v>0</v>
      </c>
      <c r="E6" s="34" t="s">
        <v>76</v>
      </c>
      <c r="F6" s="34" t="s">
        <v>68</v>
      </c>
      <c r="G6" s="54">
        <f t="shared" si="1"/>
        <v>-0.12280701754385957</v>
      </c>
      <c r="H6" s="34" t="s">
        <v>327</v>
      </c>
      <c r="I6" s="34" t="s">
        <v>2573</v>
      </c>
      <c r="J6" s="54">
        <f t="shared" si="2"/>
        <v>-5.625000000000005E-2</v>
      </c>
      <c r="K6" s="34" t="s">
        <v>657</v>
      </c>
      <c r="L6" s="35" t="s">
        <v>3391</v>
      </c>
      <c r="M6" s="57">
        <f t="shared" si="3"/>
        <v>-7.2363886974500274E-2</v>
      </c>
    </row>
    <row r="7" spans="1:13" ht="19.5" customHeight="1" x14ac:dyDescent="0.25">
      <c r="A7" s="37" t="s">
        <v>23</v>
      </c>
      <c r="B7" s="34" t="s">
        <v>59</v>
      </c>
      <c r="C7" s="34" t="s">
        <v>66</v>
      </c>
      <c r="D7" s="54">
        <f t="shared" si="0"/>
        <v>-0.14285714285714296</v>
      </c>
      <c r="E7" s="34" t="s">
        <v>252</v>
      </c>
      <c r="F7" s="34" t="s">
        <v>405</v>
      </c>
      <c r="G7" s="54">
        <f t="shared" si="1"/>
        <v>-0.21428571428571436</v>
      </c>
      <c r="H7" s="34" t="s">
        <v>549</v>
      </c>
      <c r="I7" s="34" t="s">
        <v>546</v>
      </c>
      <c r="J7" s="54">
        <f t="shared" si="2"/>
        <v>-0.14805825242718454</v>
      </c>
      <c r="K7" s="34" t="s">
        <v>3392</v>
      </c>
      <c r="L7" s="35" t="s">
        <v>3393</v>
      </c>
      <c r="M7" s="57">
        <f t="shared" si="3"/>
        <v>9.2494313874147138E-2</v>
      </c>
    </row>
    <row r="8" spans="1:13" ht="19.5" customHeight="1" x14ac:dyDescent="0.25">
      <c r="A8" s="59" t="s">
        <v>24</v>
      </c>
      <c r="B8" s="34" t="s">
        <v>184</v>
      </c>
      <c r="C8" s="34" t="s">
        <v>74</v>
      </c>
      <c r="D8" s="54">
        <f t="shared" si="0"/>
        <v>-0.25</v>
      </c>
      <c r="E8" s="34" t="s">
        <v>325</v>
      </c>
      <c r="F8" s="34" t="s">
        <v>269</v>
      </c>
      <c r="G8" s="54">
        <f t="shared" si="1"/>
        <v>-0.34821428571428581</v>
      </c>
      <c r="H8" s="34" t="s">
        <v>289</v>
      </c>
      <c r="I8" s="34" t="s">
        <v>1821</v>
      </c>
      <c r="J8" s="54">
        <f t="shared" si="2"/>
        <v>-7.8571428571428584E-2</v>
      </c>
      <c r="K8" s="34" t="s">
        <v>3394</v>
      </c>
      <c r="L8" s="35" t="s">
        <v>3395</v>
      </c>
      <c r="M8" s="57">
        <f t="shared" si="3"/>
        <v>-0.12257495590828929</v>
      </c>
    </row>
    <row r="9" spans="1:13" ht="19.5" customHeight="1" x14ac:dyDescent="0.25">
      <c r="A9" s="37" t="s">
        <v>25</v>
      </c>
      <c r="B9" s="34" t="s">
        <v>184</v>
      </c>
      <c r="C9" s="34" t="s">
        <v>557</v>
      </c>
      <c r="D9" s="54">
        <f t="shared" si="0"/>
        <v>-0.10000000000000009</v>
      </c>
      <c r="E9" s="34" t="s">
        <v>95</v>
      </c>
      <c r="F9" s="34" t="s">
        <v>151</v>
      </c>
      <c r="G9" s="54">
        <f t="shared" si="1"/>
        <v>4.1666666666666706E-2</v>
      </c>
      <c r="H9" s="34" t="s">
        <v>2791</v>
      </c>
      <c r="I9" s="34" t="s">
        <v>2307</v>
      </c>
      <c r="J9" s="54">
        <f t="shared" si="2"/>
        <v>9.4684385382059852E-2</v>
      </c>
      <c r="K9" s="34" t="s">
        <v>3396</v>
      </c>
      <c r="L9" s="35" t="s">
        <v>3397</v>
      </c>
      <c r="M9" s="57">
        <f t="shared" si="3"/>
        <v>-0.16407678244972579</v>
      </c>
    </row>
    <row r="10" spans="1:13" ht="19.5" customHeight="1" x14ac:dyDescent="0.25">
      <c r="A10" s="59" t="s">
        <v>26</v>
      </c>
      <c r="B10" s="34" t="s">
        <v>108</v>
      </c>
      <c r="C10" s="34" t="s">
        <v>363</v>
      </c>
      <c r="D10" s="54">
        <f t="shared" si="0"/>
        <v>-0.15151515151515146</v>
      </c>
      <c r="E10" s="34" t="s">
        <v>777</v>
      </c>
      <c r="F10" s="34" t="s">
        <v>269</v>
      </c>
      <c r="G10" s="54">
        <f t="shared" si="1"/>
        <v>-0.10714285714285723</v>
      </c>
      <c r="H10" s="34" t="s">
        <v>265</v>
      </c>
      <c r="I10" s="34" t="s">
        <v>3398</v>
      </c>
      <c r="J10" s="54">
        <f t="shared" si="2"/>
        <v>5.5160142348754375E-2</v>
      </c>
      <c r="K10" s="34" t="s">
        <v>3399</v>
      </c>
      <c r="L10" s="35" t="s">
        <v>3400</v>
      </c>
      <c r="M10" s="57">
        <f t="shared" si="3"/>
        <v>-0.2213261648745519</v>
      </c>
    </row>
    <row r="11" spans="1:13" ht="19.5" customHeight="1" x14ac:dyDescent="0.25">
      <c r="A11" s="37" t="s">
        <v>27</v>
      </c>
      <c r="B11" s="34" t="s">
        <v>74</v>
      </c>
      <c r="C11" s="34" t="s">
        <v>89</v>
      </c>
      <c r="D11" s="54">
        <f t="shared" si="0"/>
        <v>-7.6923076923076983E-2</v>
      </c>
      <c r="E11" s="34" t="s">
        <v>264</v>
      </c>
      <c r="F11" s="34" t="s">
        <v>1416</v>
      </c>
      <c r="G11" s="54">
        <f t="shared" si="1"/>
        <v>-8.0459770114942472E-2</v>
      </c>
      <c r="H11" s="34" t="s">
        <v>865</v>
      </c>
      <c r="I11" s="34" t="s">
        <v>3401</v>
      </c>
      <c r="J11" s="54">
        <f t="shared" si="2"/>
        <v>-0.18892508143322465</v>
      </c>
      <c r="K11" s="34" t="s">
        <v>3402</v>
      </c>
      <c r="L11" s="35" t="s">
        <v>3403</v>
      </c>
      <c r="M11" s="57">
        <f t="shared" si="3"/>
        <v>-0.49162096282754425</v>
      </c>
    </row>
    <row r="12" spans="1:13" ht="19.5" customHeight="1" x14ac:dyDescent="0.25">
      <c r="A12" s="59" t="s">
        <v>28</v>
      </c>
      <c r="B12" s="34" t="s">
        <v>77</v>
      </c>
      <c r="C12" s="34" t="s">
        <v>405</v>
      </c>
      <c r="D12" s="54">
        <f t="shared" si="0"/>
        <v>3.5714285714285546E-2</v>
      </c>
      <c r="E12" s="34" t="s">
        <v>78</v>
      </c>
      <c r="F12" s="34" t="s">
        <v>3222</v>
      </c>
      <c r="G12" s="54">
        <f t="shared" si="1"/>
        <v>-9.0090090090090835E-3</v>
      </c>
      <c r="H12" s="34" t="s">
        <v>224</v>
      </c>
      <c r="I12" s="34" t="s">
        <v>3404</v>
      </c>
      <c r="J12" s="54">
        <f t="shared" si="2"/>
        <v>0.37165178571428548</v>
      </c>
      <c r="K12" s="34" t="s">
        <v>3405</v>
      </c>
      <c r="L12" s="35" t="s">
        <v>3406</v>
      </c>
      <c r="M12" s="57">
        <f t="shared" si="3"/>
        <v>-0.21135363334231566</v>
      </c>
    </row>
    <row r="13" spans="1:13" ht="19.5" customHeight="1" x14ac:dyDescent="0.25">
      <c r="A13" s="37" t="s">
        <v>29</v>
      </c>
      <c r="B13" s="34" t="s">
        <v>578</v>
      </c>
      <c r="C13" s="34" t="s">
        <v>252</v>
      </c>
      <c r="D13" s="54">
        <f t="shared" si="0"/>
        <v>-9.090909090909087E-2</v>
      </c>
      <c r="E13" s="34" t="s">
        <v>406</v>
      </c>
      <c r="F13" s="34" t="s">
        <v>1320</v>
      </c>
      <c r="G13" s="54">
        <f t="shared" si="1"/>
        <v>-4.2553191489361625E-2</v>
      </c>
      <c r="H13" s="34" t="s">
        <v>3407</v>
      </c>
      <c r="I13" s="34" t="s">
        <v>3408</v>
      </c>
      <c r="J13" s="54">
        <f t="shared" si="2"/>
        <v>-0.26770708283313316</v>
      </c>
      <c r="K13" s="34" t="s">
        <v>3409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445</v>
      </c>
      <c r="C14" s="34" t="s">
        <v>727</v>
      </c>
      <c r="D14" s="54">
        <f t="shared" si="0"/>
        <v>8.5470085470085548E-3</v>
      </c>
      <c r="E14" s="34" t="s">
        <v>2457</v>
      </c>
      <c r="F14" s="34" t="s">
        <v>3410</v>
      </c>
      <c r="G14" s="54">
        <f t="shared" si="1"/>
        <v>-2.0955574182732608E-2</v>
      </c>
      <c r="H14" s="34" t="s">
        <v>3411</v>
      </c>
      <c r="I14" s="34" t="s">
        <v>3412</v>
      </c>
      <c r="J14" s="54">
        <f t="shared" si="2"/>
        <v>-1.1267881638252064E-2</v>
      </c>
      <c r="K14" s="34" t="s">
        <v>3413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102</v>
      </c>
      <c r="C15" s="34" t="s">
        <v>1258</v>
      </c>
      <c r="D15" s="54">
        <f t="shared" si="0"/>
        <v>9.3457943925233725E-3</v>
      </c>
      <c r="E15" s="34" t="s">
        <v>1318</v>
      </c>
      <c r="F15" s="34" t="s">
        <v>460</v>
      </c>
      <c r="G15" s="54">
        <f t="shared" si="1"/>
        <v>1.7031630170316153E-2</v>
      </c>
      <c r="H15" s="34" t="s">
        <v>1585</v>
      </c>
      <c r="I15" s="34" t="s">
        <v>3414</v>
      </c>
      <c r="J15" s="54">
        <f t="shared" si="2"/>
        <v>-0.37706093189964157</v>
      </c>
      <c r="K15" s="34" t="s">
        <v>3415</v>
      </c>
      <c r="L15" s="35" t="s">
        <v>3416</v>
      </c>
      <c r="M15" s="57">
        <f t="shared" si="3"/>
        <v>-0.1695327709279689</v>
      </c>
    </row>
    <row r="16" spans="1:13" ht="19.5" customHeight="1" x14ac:dyDescent="0.25">
      <c r="A16" s="59" t="s">
        <v>32</v>
      </c>
      <c r="B16" s="34" t="s">
        <v>727</v>
      </c>
      <c r="C16" s="34" t="s">
        <v>713</v>
      </c>
      <c r="D16" s="54">
        <f t="shared" si="0"/>
        <v>-4.0983606557377088E-2</v>
      </c>
      <c r="E16" s="34" t="s">
        <v>171</v>
      </c>
      <c r="F16" s="34" t="s">
        <v>1330</v>
      </c>
      <c r="G16" s="54">
        <f t="shared" si="1"/>
        <v>-2.0179372197309385E-2</v>
      </c>
      <c r="H16" s="34" t="s">
        <v>3417</v>
      </c>
      <c r="I16" s="34" t="s">
        <v>3393</v>
      </c>
      <c r="J16" s="54">
        <f t="shared" si="2"/>
        <v>-0.20128885519332823</v>
      </c>
      <c r="K16" s="34" t="s">
        <v>3418</v>
      </c>
      <c r="L16" s="35" t="s">
        <v>3419</v>
      </c>
      <c r="M16" s="57">
        <f t="shared" si="3"/>
        <v>0.8173102768569126</v>
      </c>
    </row>
    <row r="17" spans="1:13" ht="19.5" customHeight="1" x14ac:dyDescent="0.25">
      <c r="A17" s="37" t="s">
        <v>33</v>
      </c>
      <c r="B17" s="34" t="s">
        <v>264</v>
      </c>
      <c r="C17" s="34" t="s">
        <v>1326</v>
      </c>
      <c r="D17" s="54">
        <f t="shared" si="0"/>
        <v>2.5641025641025664E-2</v>
      </c>
      <c r="E17" s="34" t="s">
        <v>1317</v>
      </c>
      <c r="F17" s="34" t="s">
        <v>3420</v>
      </c>
      <c r="G17" s="54">
        <f t="shared" si="1"/>
        <v>-0.46153846153846162</v>
      </c>
      <c r="H17" s="34" t="s">
        <v>3421</v>
      </c>
      <c r="I17" s="34" t="s">
        <v>3422</v>
      </c>
      <c r="J17" s="54">
        <f t="shared" si="2"/>
        <v>4.902451225612809E-2</v>
      </c>
      <c r="K17" s="34" t="s">
        <v>3423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2554</v>
      </c>
      <c r="C18" s="34" t="s">
        <v>435</v>
      </c>
      <c r="D18" s="54">
        <f t="shared" si="0"/>
        <v>-5.9574468085106434E-2</v>
      </c>
      <c r="E18" s="34" t="s">
        <v>118</v>
      </c>
      <c r="F18" s="34" t="s">
        <v>3424</v>
      </c>
      <c r="G18" s="54">
        <f t="shared" si="1"/>
        <v>0.1743515850144092</v>
      </c>
      <c r="H18" s="34" t="s">
        <v>3425</v>
      </c>
      <c r="I18" s="34" t="s">
        <v>3426</v>
      </c>
      <c r="J18" s="54">
        <f t="shared" si="2"/>
        <v>-0.14796219728292972</v>
      </c>
      <c r="K18" s="34" t="s">
        <v>3427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704</v>
      </c>
      <c r="C19" s="34" t="s">
        <v>95</v>
      </c>
      <c r="D19" s="54">
        <f t="shared" si="0"/>
        <v>-0.18666666666666668</v>
      </c>
      <c r="E19" s="34" t="s">
        <v>478</v>
      </c>
      <c r="F19" s="34" t="s">
        <v>3428</v>
      </c>
      <c r="G19" s="54">
        <f t="shared" si="1"/>
        <v>-0.45358649789029543</v>
      </c>
      <c r="H19" s="34" t="s">
        <v>3429</v>
      </c>
      <c r="I19" s="34" t="s">
        <v>3430</v>
      </c>
      <c r="J19" s="54">
        <f t="shared" si="2"/>
        <v>-0.49115044247787609</v>
      </c>
      <c r="K19" s="34" t="s">
        <v>3431</v>
      </c>
      <c r="L19" s="35" t="s">
        <v>3432</v>
      </c>
      <c r="M19" s="57">
        <f t="shared" si="3"/>
        <v>-0.69015194954128445</v>
      </c>
    </row>
    <row r="20" spans="1:13" ht="18.75" customHeight="1" x14ac:dyDescent="0.25">
      <c r="A20" s="59" t="s">
        <v>36</v>
      </c>
      <c r="B20" s="34" t="s">
        <v>100</v>
      </c>
      <c r="C20" s="34" t="s">
        <v>191</v>
      </c>
      <c r="D20" s="54">
        <f t="shared" si="0"/>
        <v>-0.13043478260869565</v>
      </c>
      <c r="E20" s="34" t="s">
        <v>270</v>
      </c>
      <c r="F20" s="34" t="s">
        <v>400</v>
      </c>
      <c r="G20" s="54">
        <f t="shared" si="1"/>
        <v>-0.67085427135678388</v>
      </c>
      <c r="H20" s="34" t="s">
        <v>1597</v>
      </c>
      <c r="I20" s="34" t="s">
        <v>1511</v>
      </c>
      <c r="J20" s="54">
        <f t="shared" si="2"/>
        <v>-0.20833333333333326</v>
      </c>
      <c r="K20" s="34" t="s">
        <v>3433</v>
      </c>
      <c r="L20" s="35" t="s">
        <v>3434</v>
      </c>
      <c r="M20" s="57">
        <f t="shared" si="3"/>
        <v>-0.13405384907091392</v>
      </c>
    </row>
    <row r="21" spans="1:13" ht="19.5" customHeight="1" x14ac:dyDescent="0.25">
      <c r="A21" s="37" t="s">
        <v>37</v>
      </c>
      <c r="B21" s="34" t="s">
        <v>385</v>
      </c>
      <c r="C21" s="34" t="s">
        <v>3222</v>
      </c>
      <c r="D21" s="54">
        <f t="shared" si="0"/>
        <v>-4.8048048048048089E-2</v>
      </c>
      <c r="E21" s="34" t="s">
        <v>3435</v>
      </c>
      <c r="F21" s="34" t="s">
        <v>2766</v>
      </c>
      <c r="G21" s="54">
        <f t="shared" si="1"/>
        <v>-6.5957446808510622E-2</v>
      </c>
      <c r="H21" s="34" t="s">
        <v>3405</v>
      </c>
      <c r="I21" s="34" t="s">
        <v>127</v>
      </c>
      <c r="J21" s="54" t="e">
        <f t="shared" si="2"/>
        <v>#DIV/0!</v>
      </c>
      <c r="K21" s="34" t="s">
        <v>3436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185</v>
      </c>
      <c r="F22" s="34" t="s">
        <v>646</v>
      </c>
      <c r="G22" s="54">
        <f t="shared" si="1"/>
        <v>-0.21951219512195116</v>
      </c>
      <c r="H22" s="34" t="s">
        <v>2156</v>
      </c>
      <c r="I22" s="34" t="s">
        <v>300</v>
      </c>
      <c r="J22" s="54">
        <f t="shared" si="2"/>
        <v>-0.26506024096385544</v>
      </c>
      <c r="K22" s="34" t="s">
        <v>2689</v>
      </c>
      <c r="L22" s="35" t="s">
        <v>654</v>
      </c>
      <c r="M22" s="57">
        <f t="shared" si="3"/>
        <v>-0.36482084690553757</v>
      </c>
    </row>
    <row r="23" spans="1:13" ht="18.75" customHeight="1" x14ac:dyDescent="0.25">
      <c r="A23" s="37" t="s">
        <v>39</v>
      </c>
      <c r="B23" s="34" t="s">
        <v>350</v>
      </c>
      <c r="C23" s="34" t="s">
        <v>108</v>
      </c>
      <c r="D23" s="54">
        <f t="shared" si="0"/>
        <v>-0.10714285714285723</v>
      </c>
      <c r="E23" s="34" t="s">
        <v>3382</v>
      </c>
      <c r="F23" s="34" t="s">
        <v>1732</v>
      </c>
      <c r="G23" s="54">
        <f t="shared" si="1"/>
        <v>-2.6666666666666689E-2</v>
      </c>
      <c r="H23" s="34" t="s">
        <v>3437</v>
      </c>
      <c r="I23" s="34" t="s">
        <v>3438</v>
      </c>
      <c r="J23" s="54">
        <f t="shared" si="2"/>
        <v>0.16847826086956519</v>
      </c>
      <c r="K23" s="34" t="s">
        <v>3439</v>
      </c>
      <c r="L23" s="35" t="s">
        <v>3440</v>
      </c>
      <c r="M23" s="57">
        <f t="shared" si="3"/>
        <v>3.1955764898627899</v>
      </c>
    </row>
    <row r="24" spans="1:13" ht="18.75" customHeight="1" x14ac:dyDescent="0.25">
      <c r="A24" s="59" t="s">
        <v>40</v>
      </c>
      <c r="B24" s="34" t="s">
        <v>196</v>
      </c>
      <c r="C24" s="34" t="s">
        <v>349</v>
      </c>
      <c r="D24" s="54">
        <f t="shared" si="0"/>
        <v>-9.5238095238095191E-2</v>
      </c>
      <c r="E24" s="34" t="s">
        <v>693</v>
      </c>
      <c r="F24" s="34" t="s">
        <v>943</v>
      </c>
      <c r="G24" s="54">
        <f t="shared" si="1"/>
        <v>-4.0540540540540577E-2</v>
      </c>
      <c r="H24" s="34" t="s">
        <v>3441</v>
      </c>
      <c r="I24" s="34" t="s">
        <v>1519</v>
      </c>
      <c r="J24" s="54">
        <f t="shared" si="2"/>
        <v>-1.1160714285714444E-2</v>
      </c>
      <c r="K24" s="34" t="s">
        <v>3442</v>
      </c>
      <c r="L24" s="35" t="s">
        <v>3443</v>
      </c>
      <c r="M24" s="57">
        <f t="shared" si="3"/>
        <v>8.3400579104761105E-2</v>
      </c>
    </row>
    <row r="25" spans="1:13" ht="18.75" customHeight="1" x14ac:dyDescent="0.25">
      <c r="A25" s="37" t="s">
        <v>41</v>
      </c>
      <c r="B25" s="34" t="s">
        <v>66</v>
      </c>
      <c r="C25" s="34" t="s">
        <v>66</v>
      </c>
      <c r="D25" s="54">
        <f t="shared" si="0"/>
        <v>0</v>
      </c>
      <c r="E25" s="34" t="s">
        <v>115</v>
      </c>
      <c r="F25" s="34" t="s">
        <v>253</v>
      </c>
      <c r="G25" s="54">
        <f t="shared" si="1"/>
        <v>-0.30769230769230776</v>
      </c>
      <c r="H25" s="34" t="s">
        <v>1920</v>
      </c>
      <c r="I25" s="34" t="s">
        <v>204</v>
      </c>
      <c r="J25" s="54">
        <f t="shared" si="2"/>
        <v>4.7794117647058779E-2</v>
      </c>
      <c r="K25" s="34" t="s">
        <v>3444</v>
      </c>
      <c r="L25" s="35" t="s">
        <v>988</v>
      </c>
      <c r="M25" s="57">
        <f t="shared" si="3"/>
        <v>-0.36554621848739488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404</v>
      </c>
      <c r="F26" s="34" t="s">
        <v>100</v>
      </c>
      <c r="G26" s="54">
        <f t="shared" si="1"/>
        <v>-0.15</v>
      </c>
      <c r="H26" s="34" t="s">
        <v>1416</v>
      </c>
      <c r="I26" s="34" t="s">
        <v>572</v>
      </c>
      <c r="J26" s="54">
        <f t="shared" si="2"/>
        <v>-0.45283018867924529</v>
      </c>
      <c r="K26" s="34" t="s">
        <v>543</v>
      </c>
      <c r="L26" s="35" t="s">
        <v>1513</v>
      </c>
      <c r="M26" s="57">
        <f t="shared" si="3"/>
        <v>-0.13582677165354337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100</v>
      </c>
      <c r="F27" s="34" t="s">
        <v>101</v>
      </c>
      <c r="G27" s="54">
        <f t="shared" si="1"/>
        <v>-9.090909090909087E-2</v>
      </c>
      <c r="H27" s="34" t="s">
        <v>3216</v>
      </c>
      <c r="I27" s="34" t="s">
        <v>2667</v>
      </c>
      <c r="J27" s="54">
        <f t="shared" si="2"/>
        <v>0.32352941176470595</v>
      </c>
      <c r="K27" s="34" t="s">
        <v>3445</v>
      </c>
      <c r="L27" s="35" t="s">
        <v>3446</v>
      </c>
      <c r="M27" s="57">
        <f t="shared" si="3"/>
        <v>2.6478375992939163E-2</v>
      </c>
    </row>
    <row r="28" spans="1:13" ht="18.75" customHeight="1" x14ac:dyDescent="0.25">
      <c r="A28" s="59" t="s">
        <v>44</v>
      </c>
      <c r="B28" s="34" t="s">
        <v>58</v>
      </c>
      <c r="C28" s="34" t="s">
        <v>58</v>
      </c>
      <c r="D28" s="54">
        <f t="shared" si="0"/>
        <v>0</v>
      </c>
      <c r="E28" s="34" t="s">
        <v>109</v>
      </c>
      <c r="F28" s="34" t="s">
        <v>497</v>
      </c>
      <c r="G28" s="54">
        <f t="shared" si="1"/>
        <v>3.4482758620689689E-2</v>
      </c>
      <c r="H28" s="34" t="s">
        <v>2320</v>
      </c>
      <c r="I28" s="34" t="s">
        <v>1041</v>
      </c>
      <c r="J28" s="54">
        <f t="shared" si="2"/>
        <v>1.7964071856287442E-2</v>
      </c>
      <c r="K28" s="34" t="s">
        <v>65</v>
      </c>
      <c r="L28" s="35" t="s">
        <v>2663</v>
      </c>
      <c r="M28" s="57">
        <f t="shared" si="3"/>
        <v>0.27680140597539526</v>
      </c>
    </row>
    <row r="29" spans="1:13" x14ac:dyDescent="0.25">
      <c r="A29" s="37" t="s">
        <v>45</v>
      </c>
      <c r="B29" s="34" t="s">
        <v>2856</v>
      </c>
      <c r="C29" s="34" t="s">
        <v>1108</v>
      </c>
      <c r="D29" s="54">
        <f t="shared" si="0"/>
        <v>-0.17048710601719202</v>
      </c>
      <c r="E29" s="34" t="s">
        <v>3447</v>
      </c>
      <c r="F29" s="34" t="s">
        <v>3161</v>
      </c>
      <c r="G29" s="54">
        <f t="shared" si="1"/>
        <v>-7.7072790969248753E-2</v>
      </c>
      <c r="H29" s="34" t="s">
        <v>1626</v>
      </c>
      <c r="I29" s="34" t="s">
        <v>3448</v>
      </c>
      <c r="J29" s="54">
        <f t="shared" si="2"/>
        <v>3.4349506225841167E-4</v>
      </c>
      <c r="K29" s="34" t="s">
        <v>3449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66</v>
      </c>
      <c r="D4" s="54">
        <f t="shared" ref="D4:D29" si="0">IF(OR(B4="", B4=0, C4="", C4=0), "", (B4-C4)/C4)</f>
        <v>0.14285714285714277</v>
      </c>
      <c r="E4" s="34" t="s">
        <v>578</v>
      </c>
      <c r="F4" s="34" t="s">
        <v>384</v>
      </c>
      <c r="G4" s="54">
        <f t="shared" ref="G4:G29" si="1">IF(OR(E4="", E4=0, F4="", F4=0), "", (E4-F4)/F4)</f>
        <v>-6.9767441860465046E-2</v>
      </c>
      <c r="H4" s="34" t="s">
        <v>2437</v>
      </c>
      <c r="I4" s="34" t="s">
        <v>607</v>
      </c>
      <c r="J4" s="54">
        <f t="shared" ref="J4:J29" si="2">IF(OR(H4="", H4=0, I4="", I4=0), "", (H4-I4)/I4)</f>
        <v>-0.29411764705882348</v>
      </c>
      <c r="K4" s="34" t="s">
        <v>3450</v>
      </c>
      <c r="L4" s="35" t="s">
        <v>880</v>
      </c>
      <c r="M4" s="57">
        <f t="shared" ref="M4:M29" si="3">IF(OR(K4="", K4=0, L4="", L4=0), "", (K4-L4)/L4)</f>
        <v>-0.31327953044754225</v>
      </c>
    </row>
    <row r="5" spans="1:13" ht="19.5" customHeight="1" x14ac:dyDescent="0.25">
      <c r="A5" s="37" t="s">
        <v>21</v>
      </c>
      <c r="B5" s="34" t="s">
        <v>67</v>
      </c>
      <c r="C5" s="34" t="s">
        <v>67</v>
      </c>
      <c r="D5" s="54">
        <f t="shared" si="0"/>
        <v>0</v>
      </c>
      <c r="E5" s="34" t="s">
        <v>282</v>
      </c>
      <c r="F5" s="34" t="s">
        <v>69</v>
      </c>
      <c r="G5" s="54">
        <f t="shared" si="1"/>
        <v>-0.14545454545454556</v>
      </c>
      <c r="H5" s="34" t="s">
        <v>1437</v>
      </c>
      <c r="I5" s="34" t="s">
        <v>1452</v>
      </c>
      <c r="J5" s="54">
        <f t="shared" si="2"/>
        <v>7.1684587813620132E-3</v>
      </c>
      <c r="K5" s="34" t="s">
        <v>3451</v>
      </c>
      <c r="L5" s="35" t="s">
        <v>3452</v>
      </c>
      <c r="M5" s="57">
        <f t="shared" si="3"/>
        <v>5.0870760769935811E-2</v>
      </c>
    </row>
    <row r="6" spans="1:13" ht="19.5" customHeight="1" x14ac:dyDescent="0.25">
      <c r="A6" s="59" t="s">
        <v>22</v>
      </c>
      <c r="B6" s="34" t="s">
        <v>88</v>
      </c>
      <c r="C6" s="34" t="s">
        <v>557</v>
      </c>
      <c r="D6" s="54">
        <f t="shared" si="0"/>
        <v>9.999999999999995E-2</v>
      </c>
      <c r="E6" s="34" t="s">
        <v>414</v>
      </c>
      <c r="F6" s="34" t="s">
        <v>68</v>
      </c>
      <c r="G6" s="54">
        <f t="shared" si="1"/>
        <v>-5.2631578947368279E-2</v>
      </c>
      <c r="H6" s="34" t="s">
        <v>62</v>
      </c>
      <c r="I6" s="34" t="s">
        <v>511</v>
      </c>
      <c r="J6" s="54">
        <f t="shared" si="2"/>
        <v>-5.6074766355140235E-2</v>
      </c>
      <c r="K6" s="34" t="s">
        <v>3453</v>
      </c>
      <c r="L6" s="35" t="s">
        <v>65</v>
      </c>
      <c r="M6" s="57">
        <f t="shared" si="3"/>
        <v>-6.951135581555401E-2</v>
      </c>
    </row>
    <row r="7" spans="1:13" ht="19.5" customHeight="1" x14ac:dyDescent="0.25">
      <c r="A7" s="37" t="s">
        <v>23</v>
      </c>
      <c r="B7" s="34" t="s">
        <v>59</v>
      </c>
      <c r="C7" s="34" t="s">
        <v>59</v>
      </c>
      <c r="D7" s="54">
        <f t="shared" si="0"/>
        <v>0</v>
      </c>
      <c r="E7" s="34" t="s">
        <v>238</v>
      </c>
      <c r="F7" s="34" t="s">
        <v>238</v>
      </c>
      <c r="G7" s="54">
        <f t="shared" si="1"/>
        <v>0</v>
      </c>
      <c r="H7" s="34" t="s">
        <v>811</v>
      </c>
      <c r="I7" s="34" t="s">
        <v>396</v>
      </c>
      <c r="J7" s="54">
        <f t="shared" si="2"/>
        <v>0.39525691699604748</v>
      </c>
      <c r="K7" s="34" t="s">
        <v>3454</v>
      </c>
      <c r="L7" s="35" t="s">
        <v>3455</v>
      </c>
      <c r="M7" s="57">
        <f t="shared" si="3"/>
        <v>9.5760787282361745E-2</v>
      </c>
    </row>
    <row r="8" spans="1:13" ht="19.5" customHeight="1" x14ac:dyDescent="0.25">
      <c r="A8" s="59" t="s">
        <v>24</v>
      </c>
      <c r="B8" s="34" t="s">
        <v>74</v>
      </c>
      <c r="C8" s="34" t="s">
        <v>89</v>
      </c>
      <c r="D8" s="54">
        <f t="shared" si="0"/>
        <v>-7.6923076923076983E-2</v>
      </c>
      <c r="E8" s="34" t="s">
        <v>325</v>
      </c>
      <c r="F8" s="34" t="s">
        <v>269</v>
      </c>
      <c r="G8" s="54">
        <f t="shared" si="1"/>
        <v>-0.34821428571428581</v>
      </c>
      <c r="H8" s="34" t="s">
        <v>679</v>
      </c>
      <c r="I8" s="34" t="s">
        <v>1821</v>
      </c>
      <c r="J8" s="54">
        <f t="shared" si="2"/>
        <v>-7.3809523809523825E-2</v>
      </c>
      <c r="K8" s="34" t="s">
        <v>3422</v>
      </c>
      <c r="L8" s="35" t="s">
        <v>3456</v>
      </c>
      <c r="M8" s="57">
        <f t="shared" si="3"/>
        <v>-0.12015845070422537</v>
      </c>
    </row>
    <row r="9" spans="1:13" ht="19.5" customHeight="1" x14ac:dyDescent="0.25">
      <c r="A9" s="37" t="s">
        <v>25</v>
      </c>
      <c r="B9" s="34" t="s">
        <v>557</v>
      </c>
      <c r="C9" s="34" t="s">
        <v>88</v>
      </c>
      <c r="D9" s="54">
        <f t="shared" si="0"/>
        <v>-9.090909090909087E-2</v>
      </c>
      <c r="E9" s="34" t="s">
        <v>163</v>
      </c>
      <c r="F9" s="34" t="s">
        <v>151</v>
      </c>
      <c r="G9" s="54">
        <f t="shared" si="1"/>
        <v>5.5555555555555608E-2</v>
      </c>
      <c r="H9" s="34" t="s">
        <v>3457</v>
      </c>
      <c r="I9" s="34" t="s">
        <v>2262</v>
      </c>
      <c r="J9" s="54">
        <f t="shared" si="2"/>
        <v>9.7844112769485875E-2</v>
      </c>
      <c r="K9" s="34" t="s">
        <v>2542</v>
      </c>
      <c r="L9" s="35" t="s">
        <v>3458</v>
      </c>
      <c r="M9" s="57">
        <f t="shared" si="3"/>
        <v>-0.16176135067305492</v>
      </c>
    </row>
    <row r="10" spans="1:13" ht="19.5" customHeight="1" x14ac:dyDescent="0.25">
      <c r="A10" s="59" t="s">
        <v>26</v>
      </c>
      <c r="B10" s="34" t="s">
        <v>422</v>
      </c>
      <c r="C10" s="34" t="s">
        <v>275</v>
      </c>
      <c r="D10" s="54">
        <f t="shared" si="0"/>
        <v>-0.16129032258064513</v>
      </c>
      <c r="E10" s="34" t="s">
        <v>650</v>
      </c>
      <c r="F10" s="34" t="s">
        <v>269</v>
      </c>
      <c r="G10" s="54">
        <f t="shared" si="1"/>
        <v>-9.8214285714285796E-2</v>
      </c>
      <c r="H10" s="34" t="s">
        <v>2183</v>
      </c>
      <c r="I10" s="34" t="s">
        <v>3459</v>
      </c>
      <c r="J10" s="54">
        <f t="shared" si="2"/>
        <v>5.8614564831261116E-2</v>
      </c>
      <c r="K10" s="34" t="s">
        <v>3460</v>
      </c>
      <c r="L10" s="35" t="s">
        <v>3461</v>
      </c>
      <c r="M10" s="57">
        <f t="shared" si="3"/>
        <v>-0.21914132379248652</v>
      </c>
    </row>
    <row r="11" spans="1:13" ht="19.5" customHeight="1" x14ac:dyDescent="0.25">
      <c r="A11" s="37" t="s">
        <v>27</v>
      </c>
      <c r="B11" s="34" t="s">
        <v>74</v>
      </c>
      <c r="C11" s="34" t="s">
        <v>75</v>
      </c>
      <c r="D11" s="54">
        <f t="shared" si="0"/>
        <v>-0.14285714285714296</v>
      </c>
      <c r="E11" s="34" t="s">
        <v>563</v>
      </c>
      <c r="F11" s="34" t="s">
        <v>208</v>
      </c>
      <c r="G11" s="54">
        <f t="shared" si="1"/>
        <v>-9.9999999999999964E-2</v>
      </c>
      <c r="H11" s="34" t="s">
        <v>1762</v>
      </c>
      <c r="I11" s="34" t="s">
        <v>865</v>
      </c>
      <c r="J11" s="54">
        <f t="shared" si="2"/>
        <v>2.0080321285140489E-2</v>
      </c>
      <c r="K11" s="34" t="s">
        <v>3462</v>
      </c>
      <c r="L11" s="35" t="s">
        <v>3463</v>
      </c>
      <c r="M11" s="57">
        <f t="shared" si="3"/>
        <v>-0.49026467903863702</v>
      </c>
    </row>
    <row r="12" spans="1:13" ht="19.5" customHeight="1" x14ac:dyDescent="0.25">
      <c r="A12" s="59" t="s">
        <v>28</v>
      </c>
      <c r="B12" s="34" t="s">
        <v>77</v>
      </c>
      <c r="C12" s="34" t="s">
        <v>465</v>
      </c>
      <c r="D12" s="54">
        <f t="shared" si="0"/>
        <v>-0.10769230769230778</v>
      </c>
      <c r="E12" s="34" t="s">
        <v>395</v>
      </c>
      <c r="F12" s="34" t="s">
        <v>254</v>
      </c>
      <c r="G12" s="54">
        <f t="shared" si="1"/>
        <v>-5.988023952095814E-3</v>
      </c>
      <c r="H12" s="34" t="s">
        <v>3464</v>
      </c>
      <c r="I12" s="34" t="s">
        <v>920</v>
      </c>
      <c r="J12" s="54">
        <f t="shared" si="2"/>
        <v>0.37493036211699166</v>
      </c>
      <c r="K12" s="34" t="s">
        <v>3465</v>
      </c>
      <c r="L12" s="35" t="s">
        <v>3466</v>
      </c>
      <c r="M12" s="57">
        <f t="shared" si="3"/>
        <v>-0.20921890413415833</v>
      </c>
    </row>
    <row r="13" spans="1:13" ht="19.5" customHeight="1" x14ac:dyDescent="0.25">
      <c r="A13" s="37" t="s">
        <v>29</v>
      </c>
      <c r="B13" s="34" t="s">
        <v>384</v>
      </c>
      <c r="C13" s="34" t="s">
        <v>282</v>
      </c>
      <c r="D13" s="54">
        <f t="shared" si="0"/>
        <v>-8.5106382978723361E-2</v>
      </c>
      <c r="E13" s="34" t="s">
        <v>1224</v>
      </c>
      <c r="F13" s="34" t="s">
        <v>1320</v>
      </c>
      <c r="G13" s="54">
        <f t="shared" si="1"/>
        <v>-3.7234042553191404E-2</v>
      </c>
      <c r="H13" s="34" t="s">
        <v>3467</v>
      </c>
      <c r="I13" s="34" t="s">
        <v>3468</v>
      </c>
      <c r="J13" s="54">
        <f t="shared" si="2"/>
        <v>-0.26568118258090301</v>
      </c>
      <c r="K13" s="34" t="s">
        <v>3469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218</v>
      </c>
      <c r="C14" s="34" t="s">
        <v>727</v>
      </c>
      <c r="D14" s="54">
        <f t="shared" si="0"/>
        <v>1.709401709401711E-2</v>
      </c>
      <c r="E14" s="34" t="s">
        <v>3470</v>
      </c>
      <c r="F14" s="34" t="s">
        <v>3471</v>
      </c>
      <c r="G14" s="54">
        <f t="shared" si="1"/>
        <v>-1.8410041841004091E-2</v>
      </c>
      <c r="H14" s="34" t="s">
        <v>3472</v>
      </c>
      <c r="I14" s="34" t="s">
        <v>3473</v>
      </c>
      <c r="J14" s="54">
        <f t="shared" si="2"/>
        <v>-8.7058593367895978E-3</v>
      </c>
      <c r="K14" s="34" t="s">
        <v>3474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368</v>
      </c>
      <c r="C15" s="34" t="s">
        <v>144</v>
      </c>
      <c r="D15" s="54">
        <f t="shared" si="0"/>
        <v>-9.708737864077667E-2</v>
      </c>
      <c r="E15" s="34" t="s">
        <v>1603</v>
      </c>
      <c r="F15" s="34" t="s">
        <v>546</v>
      </c>
      <c r="G15" s="54">
        <f t="shared" si="1"/>
        <v>2.4271844660194088E-2</v>
      </c>
      <c r="H15" s="34" t="s">
        <v>3475</v>
      </c>
      <c r="I15" s="34" t="s">
        <v>1139</v>
      </c>
      <c r="J15" s="54">
        <f t="shared" si="2"/>
        <v>-0.3753130590339892</v>
      </c>
      <c r="K15" s="34" t="s">
        <v>3476</v>
      </c>
      <c r="L15" s="35" t="s">
        <v>3477</v>
      </c>
      <c r="M15" s="57">
        <f t="shared" si="3"/>
        <v>-0.16731454486556535</v>
      </c>
    </row>
    <row r="16" spans="1:13" ht="19.5" customHeight="1" x14ac:dyDescent="0.25">
      <c r="A16" s="59" t="s">
        <v>32</v>
      </c>
      <c r="B16" s="34" t="s">
        <v>713</v>
      </c>
      <c r="C16" s="34" t="s">
        <v>103</v>
      </c>
      <c r="D16" s="54">
        <f t="shared" si="0"/>
        <v>-8.1300813008130159E-3</v>
      </c>
      <c r="E16" s="34" t="s">
        <v>938</v>
      </c>
      <c r="F16" s="34" t="s">
        <v>1032</v>
      </c>
      <c r="G16" s="54">
        <f t="shared" si="1"/>
        <v>-1.7897091722595095E-2</v>
      </c>
      <c r="H16" s="34" t="s">
        <v>722</v>
      </c>
      <c r="I16" s="34" t="s">
        <v>3455</v>
      </c>
      <c r="J16" s="54">
        <f t="shared" si="2"/>
        <v>-0.19909159727479186</v>
      </c>
      <c r="K16" s="34" t="s">
        <v>3478</v>
      </c>
      <c r="L16" s="35" t="s">
        <v>3479</v>
      </c>
      <c r="M16" s="57">
        <f t="shared" si="3"/>
        <v>0.82225601574380536</v>
      </c>
    </row>
    <row r="17" spans="1:13" ht="19.5" customHeight="1" x14ac:dyDescent="0.25">
      <c r="A17" s="37" t="s">
        <v>33</v>
      </c>
      <c r="B17" s="34" t="s">
        <v>563</v>
      </c>
      <c r="C17" s="34" t="s">
        <v>332</v>
      </c>
      <c r="D17" s="54">
        <f t="shared" si="0"/>
        <v>-3.5714285714285615E-2</v>
      </c>
      <c r="E17" s="34" t="s">
        <v>675</v>
      </c>
      <c r="F17" s="34" t="s">
        <v>2131</v>
      </c>
      <c r="G17" s="54">
        <f t="shared" si="1"/>
        <v>-0.54269662921348316</v>
      </c>
      <c r="H17" s="34" t="s">
        <v>3480</v>
      </c>
      <c r="I17" s="34" t="s">
        <v>3084</v>
      </c>
      <c r="J17" s="54">
        <f t="shared" si="2"/>
        <v>5.1422865701447704E-2</v>
      </c>
      <c r="K17" s="34" t="s">
        <v>3481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1854</v>
      </c>
      <c r="C18" s="34" t="s">
        <v>3482</v>
      </c>
      <c r="D18" s="54">
        <f t="shared" si="0"/>
        <v>-8.6065573770491788E-2</v>
      </c>
      <c r="E18" s="34" t="s">
        <v>257</v>
      </c>
      <c r="F18" s="34" t="s">
        <v>701</v>
      </c>
      <c r="G18" s="54">
        <f t="shared" si="1"/>
        <v>0.13237410071942446</v>
      </c>
      <c r="H18" s="34" t="s">
        <v>3483</v>
      </c>
      <c r="I18" s="34" t="s">
        <v>3484</v>
      </c>
      <c r="J18" s="54">
        <f t="shared" si="2"/>
        <v>-0.19540003931590325</v>
      </c>
      <c r="K18" s="34" t="s">
        <v>3485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465</v>
      </c>
      <c r="C19" s="34" t="s">
        <v>559</v>
      </c>
      <c r="D19" s="54">
        <f t="shared" si="0"/>
        <v>-0.15584415584415584</v>
      </c>
      <c r="E19" s="34" t="s">
        <v>452</v>
      </c>
      <c r="F19" s="34" t="s">
        <v>999</v>
      </c>
      <c r="G19" s="54">
        <f t="shared" si="1"/>
        <v>-0.45263157894736838</v>
      </c>
      <c r="H19" s="34" t="s">
        <v>2537</v>
      </c>
      <c r="I19" s="34" t="s">
        <v>736</v>
      </c>
      <c r="J19" s="54">
        <f t="shared" si="2"/>
        <v>-0.48995983935742971</v>
      </c>
      <c r="K19" s="34" t="s">
        <v>3486</v>
      </c>
      <c r="L19" s="35" t="s">
        <v>3487</v>
      </c>
      <c r="M19" s="57">
        <f t="shared" si="3"/>
        <v>-0.68613138686131392</v>
      </c>
    </row>
    <row r="20" spans="1:13" ht="18.75" customHeight="1" x14ac:dyDescent="0.25">
      <c r="A20" s="59" t="s">
        <v>36</v>
      </c>
      <c r="B20" s="34" t="s">
        <v>101</v>
      </c>
      <c r="C20" s="34" t="s">
        <v>191</v>
      </c>
      <c r="D20" s="54">
        <f t="shared" si="0"/>
        <v>-4.3478260869565251E-2</v>
      </c>
      <c r="E20" s="34" t="s">
        <v>1104</v>
      </c>
      <c r="F20" s="34" t="s">
        <v>400</v>
      </c>
      <c r="G20" s="54">
        <f t="shared" si="1"/>
        <v>-0.66834170854271358</v>
      </c>
      <c r="H20" s="34" t="s">
        <v>1956</v>
      </c>
      <c r="I20" s="34" t="s">
        <v>2282</v>
      </c>
      <c r="J20" s="54">
        <f t="shared" si="2"/>
        <v>-0.20633484162895938</v>
      </c>
      <c r="K20" s="34" t="s">
        <v>3488</v>
      </c>
      <c r="L20" s="35" t="s">
        <v>3489</v>
      </c>
      <c r="M20" s="57">
        <f t="shared" si="3"/>
        <v>-0.13176826959485044</v>
      </c>
    </row>
    <row r="21" spans="1:13" ht="19.5" customHeight="1" x14ac:dyDescent="0.25">
      <c r="A21" s="37" t="s">
        <v>37</v>
      </c>
      <c r="B21" s="34" t="s">
        <v>1021</v>
      </c>
      <c r="C21" s="34" t="s">
        <v>255</v>
      </c>
      <c r="D21" s="54">
        <f t="shared" si="0"/>
        <v>3.1948881789137407E-2</v>
      </c>
      <c r="E21" s="34" t="s">
        <v>3490</v>
      </c>
      <c r="F21" s="34" t="s">
        <v>861</v>
      </c>
      <c r="G21" s="54">
        <f t="shared" si="1"/>
        <v>-6.3694267515923594E-2</v>
      </c>
      <c r="H21" s="34" t="s">
        <v>3465</v>
      </c>
      <c r="I21" s="34" t="s">
        <v>127</v>
      </c>
      <c r="J21" s="54" t="e">
        <f t="shared" si="2"/>
        <v>#DIV/0!</v>
      </c>
      <c r="K21" s="34" t="s">
        <v>3491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288</v>
      </c>
      <c r="F22" s="34" t="s">
        <v>646</v>
      </c>
      <c r="G22" s="54">
        <f t="shared" si="1"/>
        <v>-0.17073170731707307</v>
      </c>
      <c r="H22" s="34" t="s">
        <v>345</v>
      </c>
      <c r="I22" s="34" t="s">
        <v>192</v>
      </c>
      <c r="J22" s="54">
        <f t="shared" si="2"/>
        <v>-0.25999999999999995</v>
      </c>
      <c r="K22" s="34" t="s">
        <v>3492</v>
      </c>
      <c r="L22" s="35" t="s">
        <v>3493</v>
      </c>
      <c r="M22" s="57">
        <f t="shared" si="3"/>
        <v>-0.36225596529284171</v>
      </c>
    </row>
    <row r="23" spans="1:13" ht="18.75" customHeight="1" x14ac:dyDescent="0.25">
      <c r="A23" s="37" t="s">
        <v>39</v>
      </c>
      <c r="B23" s="34" t="s">
        <v>422</v>
      </c>
      <c r="C23" s="34" t="s">
        <v>497</v>
      </c>
      <c r="D23" s="54">
        <f t="shared" si="0"/>
        <v>-0.10344827586206887</v>
      </c>
      <c r="E23" s="34" t="s">
        <v>260</v>
      </c>
      <c r="F23" s="34" t="s">
        <v>1732</v>
      </c>
      <c r="G23" s="54">
        <f t="shared" si="1"/>
        <v>0.11999999999999995</v>
      </c>
      <c r="H23" s="34" t="s">
        <v>3494</v>
      </c>
      <c r="I23" s="34" t="s">
        <v>3495</v>
      </c>
      <c r="J23" s="54">
        <f t="shared" si="2"/>
        <v>0.17131782945736426</v>
      </c>
      <c r="K23" s="34" t="s">
        <v>3496</v>
      </c>
      <c r="L23" s="35" t="s">
        <v>3497</v>
      </c>
      <c r="M23" s="57">
        <f t="shared" si="3"/>
        <v>3.2069106522183604</v>
      </c>
    </row>
    <row r="24" spans="1:13" ht="18.75" customHeight="1" x14ac:dyDescent="0.25">
      <c r="A24" s="59" t="s">
        <v>40</v>
      </c>
      <c r="B24" s="34" t="s">
        <v>196</v>
      </c>
      <c r="C24" s="34" t="s">
        <v>349</v>
      </c>
      <c r="D24" s="54">
        <f t="shared" si="0"/>
        <v>-9.5238095238095191E-2</v>
      </c>
      <c r="E24" s="34" t="s">
        <v>567</v>
      </c>
      <c r="F24" s="34" t="s">
        <v>943</v>
      </c>
      <c r="G24" s="54">
        <f t="shared" si="1"/>
        <v>-3.3783783783783813E-2</v>
      </c>
      <c r="H24" s="34" t="s">
        <v>2131</v>
      </c>
      <c r="I24" s="34" t="s">
        <v>1768</v>
      </c>
      <c r="J24" s="54">
        <f t="shared" si="2"/>
        <v>-8.9086859688196074E-3</v>
      </c>
      <c r="K24" s="34" t="s">
        <v>3498</v>
      </c>
      <c r="L24" s="35" t="s">
        <v>3499</v>
      </c>
      <c r="M24" s="57">
        <f t="shared" si="3"/>
        <v>8.6299227524761907E-2</v>
      </c>
    </row>
    <row r="25" spans="1:13" ht="18.75" customHeight="1" x14ac:dyDescent="0.25">
      <c r="A25" s="37" t="s">
        <v>41</v>
      </c>
      <c r="B25" s="34" t="s">
        <v>66</v>
      </c>
      <c r="C25" s="34" t="s">
        <v>66</v>
      </c>
      <c r="D25" s="54">
        <f t="shared" si="0"/>
        <v>0</v>
      </c>
      <c r="E25" s="34" t="s">
        <v>520</v>
      </c>
      <c r="F25" s="34" t="s">
        <v>253</v>
      </c>
      <c r="G25" s="54">
        <f t="shared" si="1"/>
        <v>-0.28846153846153849</v>
      </c>
      <c r="H25" s="34" t="s">
        <v>3500</v>
      </c>
      <c r="I25" s="34" t="s">
        <v>3501</v>
      </c>
      <c r="J25" s="54">
        <f t="shared" si="2"/>
        <v>5.1282051282051329E-2</v>
      </c>
      <c r="K25" s="34" t="s">
        <v>3502</v>
      </c>
      <c r="L25" s="35" t="s">
        <v>3503</v>
      </c>
      <c r="M25" s="57">
        <f t="shared" si="3"/>
        <v>-0.37024221453287198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190</v>
      </c>
      <c r="F26" s="34" t="s">
        <v>100</v>
      </c>
      <c r="G26" s="54">
        <f t="shared" si="1"/>
        <v>-0.10000000000000009</v>
      </c>
      <c r="H26" s="34" t="s">
        <v>1650</v>
      </c>
      <c r="I26" s="34" t="s">
        <v>277</v>
      </c>
      <c r="J26" s="54">
        <f t="shared" si="2"/>
        <v>-0.453416149068323</v>
      </c>
      <c r="K26" s="34" t="s">
        <v>3504</v>
      </c>
      <c r="L26" s="35" t="s">
        <v>1668</v>
      </c>
      <c r="M26" s="57">
        <f t="shared" si="3"/>
        <v>-0.13359528487229858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349</v>
      </c>
      <c r="F27" s="34" t="s">
        <v>101</v>
      </c>
      <c r="G27" s="54">
        <f t="shared" si="1"/>
        <v>-4.5454545454545497E-2</v>
      </c>
      <c r="H27" s="34" t="s">
        <v>156</v>
      </c>
      <c r="I27" s="34" t="s">
        <v>878</v>
      </c>
      <c r="J27" s="54">
        <f t="shared" si="2"/>
        <v>0.32195121951219524</v>
      </c>
      <c r="K27" s="34" t="s">
        <v>2457</v>
      </c>
      <c r="L27" s="35" t="s">
        <v>1563</v>
      </c>
      <c r="M27" s="57">
        <f t="shared" si="3"/>
        <v>2.9074889867841416E-2</v>
      </c>
    </row>
    <row r="28" spans="1:13" ht="18.75" customHeight="1" x14ac:dyDescent="0.25">
      <c r="A28" s="59" t="s">
        <v>44</v>
      </c>
      <c r="B28" s="34" t="s">
        <v>58</v>
      </c>
      <c r="C28" s="34" t="s">
        <v>58</v>
      </c>
      <c r="D28" s="54">
        <f t="shared" si="0"/>
        <v>0</v>
      </c>
      <c r="E28" s="34" t="s">
        <v>109</v>
      </c>
      <c r="F28" s="34" t="s">
        <v>497</v>
      </c>
      <c r="G28" s="54">
        <f t="shared" si="1"/>
        <v>3.4482758620689689E-2</v>
      </c>
      <c r="H28" s="34" t="s">
        <v>259</v>
      </c>
      <c r="I28" s="34" t="s">
        <v>1335</v>
      </c>
      <c r="J28" s="54">
        <f t="shared" si="2"/>
        <v>2.3809523809523832E-2</v>
      </c>
      <c r="K28" s="34" t="s">
        <v>3505</v>
      </c>
      <c r="L28" s="35" t="s">
        <v>1474</v>
      </c>
      <c r="M28" s="57">
        <f t="shared" si="3"/>
        <v>0.2798245614035087</v>
      </c>
    </row>
    <row r="29" spans="1:13" x14ac:dyDescent="0.25">
      <c r="A29" s="37" t="s">
        <v>45</v>
      </c>
      <c r="B29" s="34" t="s">
        <v>3345</v>
      </c>
      <c r="C29" s="34" t="s">
        <v>1204</v>
      </c>
      <c r="D29" s="54">
        <f t="shared" si="0"/>
        <v>-0.16738197424892703</v>
      </c>
      <c r="E29" s="34" t="s">
        <v>3506</v>
      </c>
      <c r="F29" s="34" t="s">
        <v>3507</v>
      </c>
      <c r="G29" s="54">
        <f t="shared" si="1"/>
        <v>-7.4621064904780474E-2</v>
      </c>
      <c r="H29" s="34" t="s">
        <v>3508</v>
      </c>
      <c r="I29" s="34" t="s">
        <v>3509</v>
      </c>
      <c r="J29" s="54">
        <f t="shared" si="2"/>
        <v>3.0006858710561928E-3</v>
      </c>
      <c r="K29" s="34" t="s">
        <v>3510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66</v>
      </c>
      <c r="C4" s="34" t="s">
        <v>66</v>
      </c>
      <c r="D4" s="54">
        <f t="shared" ref="D4:D29" si="0">IF(OR(B4="", B4=0, C4="", C4=0), "", (B4-C4)/C4)</f>
        <v>0</v>
      </c>
      <c r="E4" s="34" t="s">
        <v>646</v>
      </c>
      <c r="F4" s="34" t="s">
        <v>238</v>
      </c>
      <c r="G4" s="54">
        <f t="shared" ref="G4:G29" si="1">IF(OR(E4="", E4=0, F4="", F4=0), "", (E4-F4)/F4)</f>
        <v>-8.8888888888888962E-2</v>
      </c>
      <c r="H4" s="34" t="s">
        <v>346</v>
      </c>
      <c r="I4" s="34" t="s">
        <v>122</v>
      </c>
      <c r="J4" s="54">
        <f t="shared" ref="J4:J29" si="2">IF(OR(H4="", H4=0, I4="", I4=0), "", (H4-I4)/I4)</f>
        <v>-0.28664495114006511</v>
      </c>
      <c r="K4" s="34" t="s">
        <v>3511</v>
      </c>
      <c r="L4" s="35" t="s">
        <v>3004</v>
      </c>
      <c r="M4" s="57">
        <f t="shared" ref="M4:M29" si="3">IF(OR(K4="", K4=0, L4="", L4=0), "", (K4-L4)/L4)</f>
        <v>-0.30555555555555552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553</v>
      </c>
      <c r="F5" s="34" t="s">
        <v>69</v>
      </c>
      <c r="G5" s="54">
        <f t="shared" si="1"/>
        <v>-0.12727272727272737</v>
      </c>
      <c r="H5" s="34" t="s">
        <v>1591</v>
      </c>
      <c r="I5" s="34" t="s">
        <v>1437</v>
      </c>
      <c r="J5" s="54">
        <f t="shared" si="2"/>
        <v>4.6263345195729499E-2</v>
      </c>
      <c r="K5" s="34" t="s">
        <v>2832</v>
      </c>
      <c r="L5" s="35" t="s">
        <v>3512</v>
      </c>
      <c r="M5" s="57">
        <f t="shared" si="3"/>
        <v>6.3013698630137102E-2</v>
      </c>
    </row>
    <row r="6" spans="1:13" ht="19.5" customHeight="1" x14ac:dyDescent="0.25">
      <c r="A6" s="59" t="s">
        <v>22</v>
      </c>
      <c r="B6" s="34" t="s">
        <v>88</v>
      </c>
      <c r="C6" s="34" t="s">
        <v>88</v>
      </c>
      <c r="D6" s="54">
        <f t="shared" si="0"/>
        <v>0</v>
      </c>
      <c r="E6" s="34" t="s">
        <v>69</v>
      </c>
      <c r="F6" s="34" t="s">
        <v>77</v>
      </c>
      <c r="G6" s="54">
        <f t="shared" si="1"/>
        <v>-5.1724137931034343E-2</v>
      </c>
      <c r="H6" s="34" t="s">
        <v>1218</v>
      </c>
      <c r="I6" s="34" t="s">
        <v>1404</v>
      </c>
      <c r="J6" s="54">
        <f t="shared" si="2"/>
        <v>-4.3478260869565251E-2</v>
      </c>
      <c r="K6" s="34" t="s">
        <v>2415</v>
      </c>
      <c r="L6" s="35" t="s">
        <v>3505</v>
      </c>
      <c r="M6" s="57">
        <f t="shared" si="3"/>
        <v>-5.8944482522275493E-2</v>
      </c>
    </row>
    <row r="7" spans="1:13" ht="19.5" customHeight="1" x14ac:dyDescent="0.25">
      <c r="A7" s="37" t="s">
        <v>23</v>
      </c>
      <c r="B7" s="34" t="s">
        <v>59</v>
      </c>
      <c r="C7" s="34" t="s">
        <v>59</v>
      </c>
      <c r="D7" s="54">
        <f t="shared" si="0"/>
        <v>0</v>
      </c>
      <c r="E7" s="34" t="s">
        <v>531</v>
      </c>
      <c r="F7" s="34" t="s">
        <v>83</v>
      </c>
      <c r="G7" s="54">
        <f t="shared" si="1"/>
        <v>-6.122448979591831E-2</v>
      </c>
      <c r="H7" s="34" t="s">
        <v>411</v>
      </c>
      <c r="I7" s="34" t="s">
        <v>3335</v>
      </c>
      <c r="J7" s="54">
        <f t="shared" si="2"/>
        <v>0.40944881889763779</v>
      </c>
      <c r="K7" s="34" t="s">
        <v>3513</v>
      </c>
      <c r="L7" s="35" t="s">
        <v>106</v>
      </c>
      <c r="M7" s="57">
        <f t="shared" si="3"/>
        <v>0.10822021116138768</v>
      </c>
    </row>
    <row r="8" spans="1:13" ht="19.5" customHeight="1" x14ac:dyDescent="0.25">
      <c r="A8" s="59" t="s">
        <v>24</v>
      </c>
      <c r="B8" s="34" t="s">
        <v>74</v>
      </c>
      <c r="C8" s="34" t="s">
        <v>75</v>
      </c>
      <c r="D8" s="54">
        <f t="shared" si="0"/>
        <v>-0.14285714285714296</v>
      </c>
      <c r="E8" s="34" t="s">
        <v>95</v>
      </c>
      <c r="F8" s="34" t="s">
        <v>269</v>
      </c>
      <c r="G8" s="54">
        <f t="shared" si="1"/>
        <v>-0.3303571428571429</v>
      </c>
      <c r="H8" s="34" t="s">
        <v>550</v>
      </c>
      <c r="I8" s="34" t="s">
        <v>1603</v>
      </c>
      <c r="J8" s="54">
        <f t="shared" si="2"/>
        <v>-6.3981042654028333E-2</v>
      </c>
      <c r="K8" s="34" t="s">
        <v>3514</v>
      </c>
      <c r="L8" s="35" t="s">
        <v>3515</v>
      </c>
      <c r="M8" s="57">
        <f t="shared" si="3"/>
        <v>-0.11008771929824568</v>
      </c>
    </row>
    <row r="9" spans="1:13" ht="19.5" customHeight="1" x14ac:dyDescent="0.25">
      <c r="A9" s="37" t="s">
        <v>25</v>
      </c>
      <c r="B9" s="34" t="s">
        <v>557</v>
      </c>
      <c r="C9" s="34" t="s">
        <v>557</v>
      </c>
      <c r="D9" s="54">
        <f t="shared" si="0"/>
        <v>0</v>
      </c>
      <c r="E9" s="34" t="s">
        <v>465</v>
      </c>
      <c r="F9" s="34" t="s">
        <v>332</v>
      </c>
      <c r="G9" s="54">
        <f t="shared" si="1"/>
        <v>-0.22619047619047614</v>
      </c>
      <c r="H9" s="34" t="s">
        <v>816</v>
      </c>
      <c r="I9" s="34" t="s">
        <v>2739</v>
      </c>
      <c r="J9" s="54">
        <f t="shared" si="2"/>
        <v>-0.39504132231404954</v>
      </c>
      <c r="K9" s="34" t="s">
        <v>3516</v>
      </c>
      <c r="L9" s="35" t="s">
        <v>3517</v>
      </c>
      <c r="M9" s="57">
        <f t="shared" si="3"/>
        <v>-0.15208001818595146</v>
      </c>
    </row>
    <row r="10" spans="1:13" ht="19.5" customHeight="1" x14ac:dyDescent="0.25">
      <c r="A10" s="59" t="s">
        <v>26</v>
      </c>
      <c r="B10" s="34" t="s">
        <v>109</v>
      </c>
      <c r="C10" s="34" t="s">
        <v>275</v>
      </c>
      <c r="D10" s="54">
        <f t="shared" si="0"/>
        <v>-3.2258064516129059E-2</v>
      </c>
      <c r="E10" s="34" t="s">
        <v>144</v>
      </c>
      <c r="F10" s="34" t="s">
        <v>269</v>
      </c>
      <c r="G10" s="54">
        <f t="shared" si="1"/>
        <v>-8.0357142857142919E-2</v>
      </c>
      <c r="H10" s="34" t="s">
        <v>2739</v>
      </c>
      <c r="I10" s="34" t="s">
        <v>1698</v>
      </c>
      <c r="J10" s="54">
        <f t="shared" si="2"/>
        <v>7.0796460176991052E-2</v>
      </c>
      <c r="K10" s="34" t="s">
        <v>3518</v>
      </c>
      <c r="L10" s="35" t="s">
        <v>3519</v>
      </c>
      <c r="M10" s="57">
        <f t="shared" si="3"/>
        <v>-0.21004159239453349</v>
      </c>
    </row>
    <row r="11" spans="1:13" ht="19.5" customHeight="1" x14ac:dyDescent="0.25">
      <c r="A11" s="37" t="s">
        <v>27</v>
      </c>
      <c r="B11" s="34" t="s">
        <v>246</v>
      </c>
      <c r="C11" s="34" t="s">
        <v>75</v>
      </c>
      <c r="D11" s="54">
        <f t="shared" si="0"/>
        <v>7.1428571428571286E-2</v>
      </c>
      <c r="E11" s="34" t="s">
        <v>264</v>
      </c>
      <c r="F11" s="34" t="s">
        <v>208</v>
      </c>
      <c r="G11" s="54">
        <f t="shared" si="1"/>
        <v>-0.11111111111111108</v>
      </c>
      <c r="H11" s="34" t="s">
        <v>1741</v>
      </c>
      <c r="I11" s="34" t="s">
        <v>748</v>
      </c>
      <c r="J11" s="54">
        <f t="shared" si="2"/>
        <v>3.8000000000000075E-2</v>
      </c>
      <c r="K11" s="34" t="s">
        <v>3114</v>
      </c>
      <c r="L11" s="35" t="s">
        <v>3520</v>
      </c>
      <c r="M11" s="57">
        <f t="shared" si="3"/>
        <v>-0.48446734353689946</v>
      </c>
    </row>
    <row r="12" spans="1:13" ht="19.5" customHeight="1" x14ac:dyDescent="0.25">
      <c r="A12" s="59" t="s">
        <v>28</v>
      </c>
      <c r="B12" s="34" t="s">
        <v>90</v>
      </c>
      <c r="C12" s="34" t="s">
        <v>466</v>
      </c>
      <c r="D12" s="54">
        <f t="shared" si="0"/>
        <v>-0.11940298507462696</v>
      </c>
      <c r="E12" s="34" t="s">
        <v>116</v>
      </c>
      <c r="F12" s="34" t="s">
        <v>1515</v>
      </c>
      <c r="G12" s="54">
        <f t="shared" si="1"/>
        <v>5.9701492537313485E-3</v>
      </c>
      <c r="H12" s="34" t="s">
        <v>3521</v>
      </c>
      <c r="I12" s="34" t="s">
        <v>825</v>
      </c>
      <c r="J12" s="54">
        <f t="shared" si="2"/>
        <v>0.39067702552719197</v>
      </c>
      <c r="K12" s="34" t="s">
        <v>3522</v>
      </c>
      <c r="L12" s="35" t="s">
        <v>3523</v>
      </c>
      <c r="M12" s="57">
        <f t="shared" si="3"/>
        <v>-0.20012507817385869</v>
      </c>
    </row>
    <row r="13" spans="1:13" ht="19.5" customHeight="1" x14ac:dyDescent="0.25">
      <c r="A13" s="37" t="s">
        <v>29</v>
      </c>
      <c r="B13" s="34" t="s">
        <v>252</v>
      </c>
      <c r="C13" s="34" t="s">
        <v>83</v>
      </c>
      <c r="D13" s="54">
        <f t="shared" si="0"/>
        <v>-0.10204081632653059</v>
      </c>
      <c r="E13" s="34" t="s">
        <v>96</v>
      </c>
      <c r="F13" s="34" t="s">
        <v>71</v>
      </c>
      <c r="G13" s="54">
        <f t="shared" si="1"/>
        <v>-2.9100529100529068E-2</v>
      </c>
      <c r="H13" s="34" t="s">
        <v>3524</v>
      </c>
      <c r="I13" s="34" t="s">
        <v>1063</v>
      </c>
      <c r="J13" s="54">
        <f t="shared" si="2"/>
        <v>-0.25716560509554143</v>
      </c>
      <c r="K13" s="34" t="s">
        <v>3525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197</v>
      </c>
      <c r="C14" s="34" t="s">
        <v>713</v>
      </c>
      <c r="D14" s="54">
        <f t="shared" si="0"/>
        <v>-8.1967213114754172E-3</v>
      </c>
      <c r="E14" s="34" t="s">
        <v>3384</v>
      </c>
      <c r="F14" s="34" t="s">
        <v>1225</v>
      </c>
      <c r="G14" s="54">
        <f t="shared" si="1"/>
        <v>-6.6722268557131001E-3</v>
      </c>
      <c r="H14" s="34" t="s">
        <v>3526</v>
      </c>
      <c r="I14" s="34" t="s">
        <v>3527</v>
      </c>
      <c r="J14" s="54">
        <f t="shared" si="2"/>
        <v>2.7287788714550352E-3</v>
      </c>
      <c r="K14" s="34" t="s">
        <v>3528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368</v>
      </c>
      <c r="C15" s="34" t="s">
        <v>726</v>
      </c>
      <c r="D15" s="54">
        <f t="shared" si="0"/>
        <v>-5.1020408163265238E-2</v>
      </c>
      <c r="E15" s="34" t="s">
        <v>925</v>
      </c>
      <c r="F15" s="34" t="s">
        <v>734</v>
      </c>
      <c r="G15" s="54">
        <f t="shared" si="1"/>
        <v>3.3734939759036062E-2</v>
      </c>
      <c r="H15" s="34" t="s">
        <v>3529</v>
      </c>
      <c r="I15" s="34" t="s">
        <v>3530</v>
      </c>
      <c r="J15" s="54">
        <f t="shared" si="2"/>
        <v>-0.3679144385026738</v>
      </c>
      <c r="K15" s="34" t="s">
        <v>3531</v>
      </c>
      <c r="L15" s="35" t="s">
        <v>3532</v>
      </c>
      <c r="M15" s="57">
        <f t="shared" si="3"/>
        <v>-0.15773761497498787</v>
      </c>
    </row>
    <row r="16" spans="1:13" ht="19.5" customHeight="1" x14ac:dyDescent="0.25">
      <c r="A16" s="59" t="s">
        <v>32</v>
      </c>
      <c r="B16" s="34" t="s">
        <v>566</v>
      </c>
      <c r="C16" s="34" t="s">
        <v>883</v>
      </c>
      <c r="D16" s="54">
        <f t="shared" si="0"/>
        <v>-2.3076923076923096E-2</v>
      </c>
      <c r="E16" s="34" t="s">
        <v>1870</v>
      </c>
      <c r="F16" s="34" t="s">
        <v>2384</v>
      </c>
      <c r="G16" s="54">
        <f t="shared" si="1"/>
        <v>-8.9086859688196074E-3</v>
      </c>
      <c r="H16" s="34" t="s">
        <v>3533</v>
      </c>
      <c r="I16" s="34" t="s">
        <v>106</v>
      </c>
      <c r="J16" s="54">
        <f t="shared" si="2"/>
        <v>-0.18966817496229266</v>
      </c>
      <c r="K16" s="34" t="s">
        <v>3534</v>
      </c>
      <c r="L16" s="35" t="s">
        <v>3535</v>
      </c>
      <c r="M16" s="57">
        <f t="shared" si="3"/>
        <v>0.84306211567596478</v>
      </c>
    </row>
    <row r="17" spans="1:13" ht="19.5" customHeight="1" x14ac:dyDescent="0.25">
      <c r="A17" s="37" t="s">
        <v>33</v>
      </c>
      <c r="B17" s="34" t="s">
        <v>688</v>
      </c>
      <c r="C17" s="34" t="s">
        <v>367</v>
      </c>
      <c r="D17" s="54">
        <f t="shared" si="0"/>
        <v>-0.10869565217391314</v>
      </c>
      <c r="E17" s="34" t="s">
        <v>2178</v>
      </c>
      <c r="F17" s="34" t="s">
        <v>1189</v>
      </c>
      <c r="G17" s="54">
        <f t="shared" si="1"/>
        <v>-0.536394176931691</v>
      </c>
      <c r="H17" s="34" t="s">
        <v>3536</v>
      </c>
      <c r="I17" s="34" t="s">
        <v>3537</v>
      </c>
      <c r="J17" s="54">
        <f t="shared" si="2"/>
        <v>6.3681592039800866E-2</v>
      </c>
      <c r="K17" s="34" t="s">
        <v>3538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1471</v>
      </c>
      <c r="C18" s="34" t="s">
        <v>1472</v>
      </c>
      <c r="D18" s="54">
        <f t="shared" si="0"/>
        <v>-4.1493775933609992E-2</v>
      </c>
      <c r="E18" s="34" t="s">
        <v>1184</v>
      </c>
      <c r="F18" s="34" t="s">
        <v>2056</v>
      </c>
      <c r="G18" s="54">
        <f t="shared" si="1"/>
        <v>0.14469914040114609</v>
      </c>
      <c r="H18" s="34" t="s">
        <v>1680</v>
      </c>
      <c r="I18" s="34" t="s">
        <v>3539</v>
      </c>
      <c r="J18" s="54">
        <f t="shared" si="2"/>
        <v>-0.26938895417156289</v>
      </c>
      <c r="K18" s="34" t="s">
        <v>3540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405</v>
      </c>
      <c r="C19" s="34" t="s">
        <v>913</v>
      </c>
      <c r="D19" s="54">
        <f t="shared" si="0"/>
        <v>-0.1764705882352941</v>
      </c>
      <c r="E19" s="34" t="s">
        <v>451</v>
      </c>
      <c r="F19" s="34" t="s">
        <v>3129</v>
      </c>
      <c r="G19" s="54">
        <f t="shared" si="1"/>
        <v>-0.44654088050314455</v>
      </c>
      <c r="H19" s="34" t="s">
        <v>3495</v>
      </c>
      <c r="I19" s="34" t="s">
        <v>3408</v>
      </c>
      <c r="J19" s="54">
        <f t="shared" si="2"/>
        <v>-0.48379351740696275</v>
      </c>
      <c r="K19" s="34" t="s">
        <v>3541</v>
      </c>
      <c r="L19" s="35" t="s">
        <v>3542</v>
      </c>
      <c r="M19" s="57">
        <f t="shared" si="3"/>
        <v>-0.68258947668615422</v>
      </c>
    </row>
    <row r="20" spans="1:13" ht="18.75" customHeight="1" x14ac:dyDescent="0.25">
      <c r="A20" s="59" t="s">
        <v>36</v>
      </c>
      <c r="B20" s="34" t="s">
        <v>101</v>
      </c>
      <c r="C20" s="34" t="s">
        <v>216</v>
      </c>
      <c r="D20" s="54">
        <f t="shared" si="0"/>
        <v>-8.3333333333333301E-2</v>
      </c>
      <c r="E20" s="34" t="s">
        <v>693</v>
      </c>
      <c r="F20" s="34" t="s">
        <v>1023</v>
      </c>
      <c r="G20" s="54">
        <f t="shared" si="1"/>
        <v>-0.64500000000000002</v>
      </c>
      <c r="H20" s="34" t="s">
        <v>1125</v>
      </c>
      <c r="I20" s="34" t="s">
        <v>1657</v>
      </c>
      <c r="J20" s="54">
        <f t="shared" si="2"/>
        <v>-0.19296663660955821</v>
      </c>
      <c r="K20" s="34" t="s">
        <v>3543</v>
      </c>
      <c r="L20" s="35" t="s">
        <v>3544</v>
      </c>
      <c r="M20" s="57">
        <f t="shared" si="3"/>
        <v>-0.12184081478687289</v>
      </c>
    </row>
    <row r="21" spans="1:13" ht="19.5" customHeight="1" x14ac:dyDescent="0.25">
      <c r="A21" s="37" t="s">
        <v>37</v>
      </c>
      <c r="B21" s="34" t="s">
        <v>860</v>
      </c>
      <c r="C21" s="34" t="s">
        <v>385</v>
      </c>
      <c r="D21" s="54">
        <f t="shared" si="0"/>
        <v>4.4164037854889628E-2</v>
      </c>
      <c r="E21" s="34" t="s">
        <v>1856</v>
      </c>
      <c r="F21" s="34" t="s">
        <v>1238</v>
      </c>
      <c r="G21" s="54">
        <f t="shared" si="1"/>
        <v>-5.2891396332863189E-2</v>
      </c>
      <c r="H21" s="34" t="s">
        <v>3522</v>
      </c>
      <c r="I21" s="34" t="s">
        <v>127</v>
      </c>
      <c r="J21" s="54" t="e">
        <f t="shared" si="2"/>
        <v>#DIV/0!</v>
      </c>
      <c r="K21" s="34" t="s">
        <v>3545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121</v>
      </c>
      <c r="F22" s="34" t="s">
        <v>61</v>
      </c>
      <c r="G22" s="54">
        <f t="shared" si="1"/>
        <v>-0.16666666666666669</v>
      </c>
      <c r="H22" s="34" t="s">
        <v>1844</v>
      </c>
      <c r="I22" s="34" t="s">
        <v>490</v>
      </c>
      <c r="J22" s="54">
        <f t="shared" si="2"/>
        <v>-0.25099601593625498</v>
      </c>
      <c r="K22" s="34" t="s">
        <v>3546</v>
      </c>
      <c r="L22" s="35" t="s">
        <v>3099</v>
      </c>
      <c r="M22" s="57">
        <f t="shared" si="3"/>
        <v>-0.35529157667386613</v>
      </c>
    </row>
    <row r="23" spans="1:13" ht="18.75" customHeight="1" x14ac:dyDescent="0.25">
      <c r="A23" s="37" t="s">
        <v>39</v>
      </c>
      <c r="B23" s="34" t="s">
        <v>422</v>
      </c>
      <c r="C23" s="34" t="s">
        <v>497</v>
      </c>
      <c r="D23" s="54">
        <f t="shared" si="0"/>
        <v>-0.10344827586206887</v>
      </c>
      <c r="E23" s="34" t="s">
        <v>889</v>
      </c>
      <c r="F23" s="34" t="s">
        <v>853</v>
      </c>
      <c r="G23" s="54">
        <f t="shared" si="1"/>
        <v>0.1328903654485051</v>
      </c>
      <c r="H23" s="34" t="s">
        <v>822</v>
      </c>
      <c r="I23" s="34" t="s">
        <v>2741</v>
      </c>
      <c r="J23" s="54">
        <f t="shared" si="2"/>
        <v>0.1845559845559846</v>
      </c>
      <c r="K23" s="34" t="s">
        <v>3547</v>
      </c>
      <c r="L23" s="35" t="s">
        <v>3548</v>
      </c>
      <c r="M23" s="57">
        <f t="shared" si="3"/>
        <v>3.2554491749847219</v>
      </c>
    </row>
    <row r="24" spans="1:13" ht="18.75" customHeight="1" x14ac:dyDescent="0.25">
      <c r="A24" s="59" t="s">
        <v>40</v>
      </c>
      <c r="B24" s="34" t="s">
        <v>196</v>
      </c>
      <c r="C24" s="34" t="s">
        <v>349</v>
      </c>
      <c r="D24" s="54">
        <f t="shared" si="0"/>
        <v>-9.5238095238095191E-2</v>
      </c>
      <c r="E24" s="34" t="s">
        <v>521</v>
      </c>
      <c r="F24" s="34" t="s">
        <v>1303</v>
      </c>
      <c r="G24" s="54">
        <f t="shared" si="1"/>
        <v>-2.6845637583892641E-2</v>
      </c>
      <c r="H24" s="34" t="s">
        <v>2295</v>
      </c>
      <c r="I24" s="34" t="s">
        <v>397</v>
      </c>
      <c r="J24" s="54">
        <f t="shared" si="2"/>
        <v>2.2197558268589983E-3</v>
      </c>
      <c r="K24" s="34" t="s">
        <v>3549</v>
      </c>
      <c r="L24" s="35" t="s">
        <v>3550</v>
      </c>
      <c r="M24" s="57">
        <f t="shared" si="3"/>
        <v>9.8824307096652381E-2</v>
      </c>
    </row>
    <row r="25" spans="1:13" ht="18.75" customHeight="1" x14ac:dyDescent="0.25">
      <c r="A25" s="37" t="s">
        <v>41</v>
      </c>
      <c r="B25" s="34" t="s">
        <v>66</v>
      </c>
      <c r="C25" s="34" t="s">
        <v>66</v>
      </c>
      <c r="D25" s="54">
        <f t="shared" si="0"/>
        <v>0</v>
      </c>
      <c r="E25" s="34" t="s">
        <v>228</v>
      </c>
      <c r="F25" s="34" t="s">
        <v>674</v>
      </c>
      <c r="G25" s="54">
        <f t="shared" si="1"/>
        <v>-0.28301886792452835</v>
      </c>
      <c r="H25" s="34" t="s">
        <v>738</v>
      </c>
      <c r="I25" s="34" t="s">
        <v>1832</v>
      </c>
      <c r="J25" s="54">
        <f t="shared" si="2"/>
        <v>6.2043795620437922E-2</v>
      </c>
      <c r="K25" s="34" t="s">
        <v>754</v>
      </c>
      <c r="L25" s="35" t="s">
        <v>472</v>
      </c>
      <c r="M25" s="57">
        <f t="shared" si="3"/>
        <v>-0.36275862068965514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190</v>
      </c>
      <c r="F26" s="34" t="s">
        <v>100</v>
      </c>
      <c r="G26" s="54">
        <f t="shared" si="1"/>
        <v>-0.10000000000000009</v>
      </c>
      <c r="H26" s="34" t="s">
        <v>2141</v>
      </c>
      <c r="I26" s="34" t="s">
        <v>277</v>
      </c>
      <c r="J26" s="54">
        <f t="shared" si="2"/>
        <v>-0.44720496894409939</v>
      </c>
      <c r="K26" s="34" t="s">
        <v>1125</v>
      </c>
      <c r="L26" s="35" t="s">
        <v>3551</v>
      </c>
      <c r="M26" s="57">
        <f t="shared" si="3"/>
        <v>-0.12340842311459368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349</v>
      </c>
      <c r="F27" s="34" t="s">
        <v>101</v>
      </c>
      <c r="G27" s="54">
        <f t="shared" si="1"/>
        <v>-4.5454545454545497E-2</v>
      </c>
      <c r="H27" s="34" t="s">
        <v>1248</v>
      </c>
      <c r="I27" s="34" t="s">
        <v>878</v>
      </c>
      <c r="J27" s="54">
        <f t="shared" si="2"/>
        <v>0.3512195121951221</v>
      </c>
      <c r="K27" s="34" t="s">
        <v>1085</v>
      </c>
      <c r="L27" s="35" t="s">
        <v>2596</v>
      </c>
      <c r="M27" s="57">
        <f t="shared" si="3"/>
        <v>4.1264266900790068E-2</v>
      </c>
    </row>
    <row r="28" spans="1:13" ht="18.75" customHeight="1" x14ac:dyDescent="0.25">
      <c r="A28" s="59" t="s">
        <v>44</v>
      </c>
      <c r="B28" s="34" t="s">
        <v>58</v>
      </c>
      <c r="C28" s="34" t="s">
        <v>58</v>
      </c>
      <c r="D28" s="54">
        <f t="shared" si="0"/>
        <v>0</v>
      </c>
      <c r="E28" s="34" t="s">
        <v>275</v>
      </c>
      <c r="F28" s="34" t="s">
        <v>497</v>
      </c>
      <c r="G28" s="54">
        <f t="shared" si="1"/>
        <v>6.8965517241379379E-2</v>
      </c>
      <c r="H28" s="34" t="s">
        <v>821</v>
      </c>
      <c r="I28" s="34" t="s">
        <v>1335</v>
      </c>
      <c r="J28" s="54">
        <f t="shared" si="2"/>
        <v>4.1666666666666706E-2</v>
      </c>
      <c r="K28" s="34" t="s">
        <v>87</v>
      </c>
      <c r="L28" s="35" t="s">
        <v>2589</v>
      </c>
      <c r="M28" s="57">
        <f t="shared" si="3"/>
        <v>0.29545454545454553</v>
      </c>
    </row>
    <row r="29" spans="1:13" x14ac:dyDescent="0.25">
      <c r="A29" s="37" t="s">
        <v>45</v>
      </c>
      <c r="B29" s="34" t="s">
        <v>271</v>
      </c>
      <c r="C29" s="34" t="s">
        <v>294</v>
      </c>
      <c r="D29" s="54">
        <f t="shared" si="0"/>
        <v>-0.15691868758915831</v>
      </c>
      <c r="E29" s="34" t="s">
        <v>547</v>
      </c>
      <c r="F29" s="34" t="s">
        <v>3552</v>
      </c>
      <c r="G29" s="54">
        <f t="shared" si="1"/>
        <v>5.1510457010069649E-2</v>
      </c>
      <c r="H29" s="34" t="s">
        <v>3553</v>
      </c>
      <c r="I29" s="34" t="s">
        <v>3554</v>
      </c>
      <c r="J29" s="54">
        <f t="shared" si="2"/>
        <v>1.4521226616554224E-2</v>
      </c>
      <c r="K29" s="34" t="s">
        <v>3555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66</v>
      </c>
      <c r="D4" s="54">
        <f t="shared" ref="D4:D29" si="0">IF(OR(B4="", B4=0, C4="", C4=0), "", (B4-C4)/C4)</f>
        <v>0.14285714285714277</v>
      </c>
      <c r="E4" s="34" t="s">
        <v>646</v>
      </c>
      <c r="F4" s="34" t="s">
        <v>531</v>
      </c>
      <c r="G4" s="54">
        <f t="shared" ref="G4:G29" si="1">IF(OR(E4="", E4=0, F4="", F4=0), "", (E4-F4)/F4)</f>
        <v>-0.10869565217391314</v>
      </c>
      <c r="H4" s="34" t="s">
        <v>893</v>
      </c>
      <c r="I4" s="34" t="s">
        <v>255</v>
      </c>
      <c r="J4" s="54">
        <f t="shared" ref="J4:J29" si="2">IF(OR(H4="", H4=0, I4="", I4=0), "", (H4-I4)/I4)</f>
        <v>-0.29712460063897755</v>
      </c>
      <c r="K4" s="34" t="s">
        <v>3272</v>
      </c>
      <c r="L4" s="35" t="s">
        <v>3556</v>
      </c>
      <c r="M4" s="57">
        <f t="shared" ref="M4:M29" si="3">IF(OR(K4="", K4=0, L4="", L4=0), "", (K4-L4)/L4)</f>
        <v>-0.14693295292439362</v>
      </c>
    </row>
    <row r="5" spans="1:13" ht="19.5" customHeight="1" x14ac:dyDescent="0.25">
      <c r="A5" s="37" t="s">
        <v>21</v>
      </c>
      <c r="B5" s="34" t="s">
        <v>66</v>
      </c>
      <c r="C5" s="34" t="s">
        <v>184</v>
      </c>
      <c r="D5" s="54">
        <f t="shared" si="0"/>
        <v>-0.22222222222222213</v>
      </c>
      <c r="E5" s="34" t="s">
        <v>553</v>
      </c>
      <c r="F5" s="34" t="s">
        <v>68</v>
      </c>
      <c r="G5" s="54">
        <f t="shared" si="1"/>
        <v>-0.15789473684210523</v>
      </c>
      <c r="H5" s="34" t="s">
        <v>1591</v>
      </c>
      <c r="I5" s="34" t="s">
        <v>1686</v>
      </c>
      <c r="J5" s="54">
        <f t="shared" si="2"/>
        <v>2.0833333333333353E-2</v>
      </c>
      <c r="K5" s="34" t="s">
        <v>3557</v>
      </c>
      <c r="L5" s="35" t="s">
        <v>862</v>
      </c>
      <c r="M5" s="57">
        <f t="shared" si="3"/>
        <v>3.8752783964365302E-2</v>
      </c>
    </row>
    <row r="6" spans="1:13" ht="19.5" customHeight="1" x14ac:dyDescent="0.25">
      <c r="A6" s="59" t="s">
        <v>22</v>
      </c>
      <c r="B6" s="34" t="s">
        <v>88</v>
      </c>
      <c r="C6" s="34" t="s">
        <v>88</v>
      </c>
      <c r="D6" s="54">
        <f t="shared" si="0"/>
        <v>0</v>
      </c>
      <c r="E6" s="34" t="s">
        <v>69</v>
      </c>
      <c r="F6" s="34" t="s">
        <v>90</v>
      </c>
      <c r="G6" s="54">
        <f t="shared" si="1"/>
        <v>-6.77966101694914E-2</v>
      </c>
      <c r="H6" s="34" t="s">
        <v>1218</v>
      </c>
      <c r="I6" s="34" t="s">
        <v>607</v>
      </c>
      <c r="J6" s="54">
        <f t="shared" si="2"/>
        <v>6.5359477124183061E-3</v>
      </c>
      <c r="K6" s="34" t="s">
        <v>3556</v>
      </c>
      <c r="L6" s="35" t="s">
        <v>1369</v>
      </c>
      <c r="M6" s="57">
        <f t="shared" si="3"/>
        <v>-6.2207357859531756E-2</v>
      </c>
    </row>
    <row r="7" spans="1:13" ht="19.5" customHeight="1" x14ac:dyDescent="0.25">
      <c r="A7" s="37" t="s">
        <v>23</v>
      </c>
      <c r="B7" s="34" t="s">
        <v>59</v>
      </c>
      <c r="C7" s="34" t="s">
        <v>59</v>
      </c>
      <c r="D7" s="54">
        <f t="shared" si="0"/>
        <v>0</v>
      </c>
      <c r="E7" s="34" t="s">
        <v>531</v>
      </c>
      <c r="F7" s="34" t="s">
        <v>77</v>
      </c>
      <c r="G7" s="54">
        <f t="shared" si="1"/>
        <v>-0.20689655172413784</v>
      </c>
      <c r="H7" s="34" t="s">
        <v>410</v>
      </c>
      <c r="I7" s="34" t="s">
        <v>452</v>
      </c>
      <c r="J7" s="54">
        <f t="shared" si="2"/>
        <v>0.38076923076923069</v>
      </c>
      <c r="K7" s="34" t="s">
        <v>3558</v>
      </c>
      <c r="L7" s="35" t="s">
        <v>3559</v>
      </c>
      <c r="M7" s="57">
        <f t="shared" si="3"/>
        <v>8.3149374540103071E-2</v>
      </c>
    </row>
    <row r="8" spans="1:13" ht="19.5" customHeight="1" x14ac:dyDescent="0.25">
      <c r="A8" s="59" t="s">
        <v>24</v>
      </c>
      <c r="B8" s="34" t="s">
        <v>74</v>
      </c>
      <c r="C8" s="34" t="s">
        <v>246</v>
      </c>
      <c r="D8" s="54">
        <f t="shared" si="0"/>
        <v>-0.2</v>
      </c>
      <c r="E8" s="34" t="s">
        <v>95</v>
      </c>
      <c r="F8" s="34" t="s">
        <v>129</v>
      </c>
      <c r="G8" s="54">
        <f t="shared" si="1"/>
        <v>-0.34782608695652167</v>
      </c>
      <c r="H8" s="34" t="s">
        <v>916</v>
      </c>
      <c r="I8" s="34" t="s">
        <v>1300</v>
      </c>
      <c r="J8" s="54">
        <f t="shared" si="2"/>
        <v>-5.7471264367816098E-2</v>
      </c>
      <c r="K8" s="34" t="s">
        <v>3560</v>
      </c>
      <c r="L8" s="35" t="s">
        <v>3561</v>
      </c>
      <c r="M8" s="57">
        <f t="shared" si="3"/>
        <v>9.8374679213002594E-2</v>
      </c>
    </row>
    <row r="9" spans="1:13" ht="19.5" customHeight="1" x14ac:dyDescent="0.25">
      <c r="A9" s="37" t="s">
        <v>25</v>
      </c>
      <c r="B9" s="34" t="s">
        <v>557</v>
      </c>
      <c r="C9" s="34" t="s">
        <v>88</v>
      </c>
      <c r="D9" s="54">
        <f t="shared" si="0"/>
        <v>-9.090909090909087E-2</v>
      </c>
      <c r="E9" s="34" t="s">
        <v>744</v>
      </c>
      <c r="F9" s="34" t="s">
        <v>1278</v>
      </c>
      <c r="G9" s="54">
        <f t="shared" si="1"/>
        <v>-0.17441860465116282</v>
      </c>
      <c r="H9" s="34" t="s">
        <v>96</v>
      </c>
      <c r="I9" s="34" t="s">
        <v>818</v>
      </c>
      <c r="J9" s="54">
        <f t="shared" si="2"/>
        <v>-0.40806451612903227</v>
      </c>
      <c r="K9" s="34" t="s">
        <v>3562</v>
      </c>
      <c r="L9" s="35" t="s">
        <v>3563</v>
      </c>
      <c r="M9" s="57">
        <f t="shared" si="3"/>
        <v>-0.17139689578713976</v>
      </c>
    </row>
    <row r="10" spans="1:13" ht="19.5" customHeight="1" x14ac:dyDescent="0.25">
      <c r="A10" s="59" t="s">
        <v>26</v>
      </c>
      <c r="B10" s="34" t="s">
        <v>101</v>
      </c>
      <c r="C10" s="34" t="s">
        <v>191</v>
      </c>
      <c r="D10" s="54">
        <f t="shared" si="0"/>
        <v>-4.3478260869565251E-2</v>
      </c>
      <c r="E10" s="34" t="s">
        <v>144</v>
      </c>
      <c r="F10" s="34" t="s">
        <v>129</v>
      </c>
      <c r="G10" s="54">
        <f t="shared" si="1"/>
        <v>-0.10434782608695643</v>
      </c>
      <c r="H10" s="34" t="s">
        <v>2326</v>
      </c>
      <c r="I10" s="34" t="s">
        <v>2856</v>
      </c>
      <c r="J10" s="54">
        <f t="shared" si="2"/>
        <v>4.6632124352331529E-2</v>
      </c>
      <c r="K10" s="34" t="s">
        <v>3564</v>
      </c>
      <c r="L10" s="35" t="s">
        <v>3565</v>
      </c>
      <c r="M10" s="57">
        <f t="shared" si="3"/>
        <v>-0.22833961170675166</v>
      </c>
    </row>
    <row r="11" spans="1:13" ht="19.5" customHeight="1" x14ac:dyDescent="0.25">
      <c r="A11" s="37" t="s">
        <v>27</v>
      </c>
      <c r="B11" s="34" t="s">
        <v>246</v>
      </c>
      <c r="C11" s="34" t="s">
        <v>75</v>
      </c>
      <c r="D11" s="54">
        <f t="shared" si="0"/>
        <v>7.1428571428571286E-2</v>
      </c>
      <c r="E11" s="34" t="s">
        <v>170</v>
      </c>
      <c r="F11" s="34" t="s">
        <v>368</v>
      </c>
      <c r="G11" s="54">
        <f t="shared" si="1"/>
        <v>-0.10752688172043019</v>
      </c>
      <c r="H11" s="34" t="s">
        <v>2215</v>
      </c>
      <c r="I11" s="34" t="s">
        <v>3226</v>
      </c>
      <c r="J11" s="54">
        <f t="shared" si="2"/>
        <v>2.7343749999999938E-2</v>
      </c>
      <c r="K11" s="34" t="s">
        <v>3566</v>
      </c>
      <c r="L11" s="35" t="s">
        <v>3567</v>
      </c>
      <c r="M11" s="57">
        <f t="shared" si="3"/>
        <v>-0.4962305986696231</v>
      </c>
    </row>
    <row r="12" spans="1:13" ht="19.5" customHeight="1" x14ac:dyDescent="0.25">
      <c r="A12" s="59" t="s">
        <v>28</v>
      </c>
      <c r="B12" s="34" t="s">
        <v>674</v>
      </c>
      <c r="C12" s="34" t="s">
        <v>77</v>
      </c>
      <c r="D12" s="54">
        <f t="shared" si="0"/>
        <v>-8.6206896551724033E-2</v>
      </c>
      <c r="E12" s="34" t="s">
        <v>116</v>
      </c>
      <c r="F12" s="34" t="s">
        <v>532</v>
      </c>
      <c r="G12" s="54">
        <f t="shared" si="1"/>
        <v>-1.7492711370262405E-2</v>
      </c>
      <c r="H12" s="34" t="s">
        <v>2140</v>
      </c>
      <c r="I12" s="34" t="s">
        <v>3568</v>
      </c>
      <c r="J12" s="54">
        <f t="shared" si="2"/>
        <v>0.35896047644829471</v>
      </c>
      <c r="K12" s="34" t="s">
        <v>2466</v>
      </c>
      <c r="L12" s="35" t="s">
        <v>3569</v>
      </c>
      <c r="M12" s="57">
        <f t="shared" si="3"/>
        <v>-0.21840683283946305</v>
      </c>
    </row>
    <row r="13" spans="1:13" ht="19.5" customHeight="1" x14ac:dyDescent="0.25">
      <c r="A13" s="37" t="s">
        <v>29</v>
      </c>
      <c r="B13" s="34" t="s">
        <v>553</v>
      </c>
      <c r="C13" s="34" t="s">
        <v>414</v>
      </c>
      <c r="D13" s="54">
        <f t="shared" si="0"/>
        <v>-0.1111111111111112</v>
      </c>
      <c r="E13" s="34" t="s">
        <v>689</v>
      </c>
      <c r="F13" s="34" t="s">
        <v>679</v>
      </c>
      <c r="G13" s="54">
        <f t="shared" si="1"/>
        <v>-5.3984575835475571E-2</v>
      </c>
      <c r="H13" s="34" t="s">
        <v>1372</v>
      </c>
      <c r="I13" s="34" t="s">
        <v>3369</v>
      </c>
      <c r="J13" s="54">
        <f t="shared" si="2"/>
        <v>-0.27378640776699031</v>
      </c>
      <c r="K13" s="34" t="s">
        <v>3570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713</v>
      </c>
      <c r="C14" s="34" t="s">
        <v>1107</v>
      </c>
      <c r="D14" s="54">
        <f t="shared" si="0"/>
        <v>-2.4000000000000021E-2</v>
      </c>
      <c r="E14" s="34" t="s">
        <v>1283</v>
      </c>
      <c r="F14" s="34" t="s">
        <v>3571</v>
      </c>
      <c r="G14" s="54">
        <f t="shared" si="1"/>
        <v>-3.2546786004881327E-3</v>
      </c>
      <c r="H14" s="34" t="s">
        <v>3572</v>
      </c>
      <c r="I14" s="34" t="s">
        <v>3573</v>
      </c>
      <c r="J14" s="54">
        <f t="shared" si="2"/>
        <v>-2.0154007034889291E-2</v>
      </c>
      <c r="K14" s="34" t="s">
        <v>3574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208</v>
      </c>
      <c r="C15" s="34" t="s">
        <v>998</v>
      </c>
      <c r="D15" s="54">
        <f t="shared" si="0"/>
        <v>-0.15094339622641512</v>
      </c>
      <c r="E15" s="34" t="s">
        <v>925</v>
      </c>
      <c r="F15" s="34" t="s">
        <v>401</v>
      </c>
      <c r="G15" s="54">
        <f t="shared" si="1"/>
        <v>1.4184397163120473E-2</v>
      </c>
      <c r="H15" s="34" t="s">
        <v>2500</v>
      </c>
      <c r="I15" s="34" t="s">
        <v>1113</v>
      </c>
      <c r="J15" s="54">
        <f t="shared" si="2"/>
        <v>-0.38247566063977745</v>
      </c>
      <c r="K15" s="34" t="s">
        <v>3575</v>
      </c>
      <c r="L15" s="35" t="s">
        <v>1911</v>
      </c>
      <c r="M15" s="57">
        <f t="shared" si="3"/>
        <v>-0.17693821330184969</v>
      </c>
    </row>
    <row r="16" spans="1:13" ht="19.5" customHeight="1" x14ac:dyDescent="0.25">
      <c r="A16" s="59" t="s">
        <v>32</v>
      </c>
      <c r="B16" s="34" t="s">
        <v>833</v>
      </c>
      <c r="C16" s="34" t="s">
        <v>85</v>
      </c>
      <c r="D16" s="54">
        <f t="shared" si="0"/>
        <v>7.462686567164185E-3</v>
      </c>
      <c r="E16" s="34" t="s">
        <v>1412</v>
      </c>
      <c r="F16" s="34" t="s">
        <v>1259</v>
      </c>
      <c r="G16" s="54">
        <f t="shared" si="1"/>
        <v>-2.6086956521738962E-2</v>
      </c>
      <c r="H16" s="34" t="s">
        <v>3576</v>
      </c>
      <c r="I16" s="34" t="s">
        <v>3559</v>
      </c>
      <c r="J16" s="54">
        <f t="shared" si="2"/>
        <v>-0.20824135393671819</v>
      </c>
      <c r="K16" s="34" t="s">
        <v>3577</v>
      </c>
      <c r="L16" s="35" t="s">
        <v>3578</v>
      </c>
      <c r="M16" s="57">
        <f t="shared" si="3"/>
        <v>0.80100843258280441</v>
      </c>
    </row>
    <row r="17" spans="1:13" ht="19.5" customHeight="1" x14ac:dyDescent="0.25">
      <c r="A17" s="37" t="s">
        <v>33</v>
      </c>
      <c r="B17" s="34" t="s">
        <v>170</v>
      </c>
      <c r="C17" s="34" t="s">
        <v>1929</v>
      </c>
      <c r="D17" s="54">
        <f t="shared" si="0"/>
        <v>-0.12631578947368421</v>
      </c>
      <c r="E17" s="34" t="s">
        <v>92</v>
      </c>
      <c r="F17" s="34" t="s">
        <v>3579</v>
      </c>
      <c r="G17" s="54">
        <f t="shared" si="1"/>
        <v>-0.54585152838427942</v>
      </c>
      <c r="H17" s="34" t="s">
        <v>3580</v>
      </c>
      <c r="I17" s="34" t="s">
        <v>2416</v>
      </c>
      <c r="J17" s="54">
        <f t="shared" si="2"/>
        <v>3.9301310043668235E-2</v>
      </c>
      <c r="K17" s="34" t="s">
        <v>3581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300</v>
      </c>
      <c r="C18" s="34" t="s">
        <v>3582</v>
      </c>
      <c r="D18" s="54">
        <f t="shared" si="0"/>
        <v>-2.3529411764705729E-2</v>
      </c>
      <c r="E18" s="34" t="s">
        <v>3583</v>
      </c>
      <c r="F18" s="34" t="s">
        <v>432</v>
      </c>
      <c r="G18" s="54">
        <f t="shared" si="1"/>
        <v>0.11879804332634529</v>
      </c>
      <c r="H18" s="34" t="s">
        <v>3584</v>
      </c>
      <c r="I18" s="34" t="s">
        <v>3585</v>
      </c>
      <c r="J18" s="54">
        <f t="shared" si="2"/>
        <v>-0.28608272041264687</v>
      </c>
      <c r="K18" s="34" t="s">
        <v>3586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405</v>
      </c>
      <c r="C19" s="34" t="s">
        <v>258</v>
      </c>
      <c r="D19" s="54">
        <f t="shared" si="0"/>
        <v>-6.6666666666666541E-2</v>
      </c>
      <c r="E19" s="34" t="s">
        <v>1265</v>
      </c>
      <c r="F19" s="34" t="s">
        <v>623</v>
      </c>
      <c r="G19" s="54">
        <f t="shared" si="1"/>
        <v>-0.45603271983640076</v>
      </c>
      <c r="H19" s="34" t="s">
        <v>1191</v>
      </c>
      <c r="I19" s="34" t="s">
        <v>2833</v>
      </c>
      <c r="J19" s="54">
        <f t="shared" si="2"/>
        <v>-0.49570647931303669</v>
      </c>
      <c r="K19" s="34" t="s">
        <v>3587</v>
      </c>
      <c r="L19" s="35" t="s">
        <v>3588</v>
      </c>
      <c r="M19" s="57">
        <f t="shared" si="3"/>
        <v>-0.68968634814660268</v>
      </c>
    </row>
    <row r="20" spans="1:13" ht="18.75" customHeight="1" x14ac:dyDescent="0.25">
      <c r="A20" s="59" t="s">
        <v>36</v>
      </c>
      <c r="B20" s="34" t="s">
        <v>101</v>
      </c>
      <c r="C20" s="34" t="s">
        <v>216</v>
      </c>
      <c r="D20" s="54">
        <f t="shared" si="0"/>
        <v>-8.3333333333333301E-2</v>
      </c>
      <c r="E20" s="34" t="s">
        <v>693</v>
      </c>
      <c r="F20" s="34" t="s">
        <v>916</v>
      </c>
      <c r="G20" s="54">
        <f t="shared" si="1"/>
        <v>-0.65365853658536588</v>
      </c>
      <c r="H20" s="34" t="s">
        <v>3589</v>
      </c>
      <c r="I20" s="34" t="s">
        <v>3590</v>
      </c>
      <c r="J20" s="54">
        <f t="shared" si="2"/>
        <v>-0.21108179419525055</v>
      </c>
      <c r="K20" s="34" t="s">
        <v>3591</v>
      </c>
      <c r="L20" s="35" t="s">
        <v>3592</v>
      </c>
      <c r="M20" s="57">
        <f t="shared" si="3"/>
        <v>-0.14185832566697335</v>
      </c>
    </row>
    <row r="21" spans="1:13" ht="19.5" customHeight="1" x14ac:dyDescent="0.25">
      <c r="A21" s="37" t="s">
        <v>37</v>
      </c>
      <c r="B21" s="34" t="s">
        <v>1066</v>
      </c>
      <c r="C21" s="34" t="s">
        <v>774</v>
      </c>
      <c r="D21" s="54">
        <f t="shared" si="0"/>
        <v>-0.10029498525073755</v>
      </c>
      <c r="E21" s="34" t="s">
        <v>3593</v>
      </c>
      <c r="F21" s="34" t="s">
        <v>1701</v>
      </c>
      <c r="G21" s="54">
        <f t="shared" si="1"/>
        <v>0.18106617647058812</v>
      </c>
      <c r="H21" s="34" t="s">
        <v>2466</v>
      </c>
      <c r="I21" s="34" t="s">
        <v>127</v>
      </c>
      <c r="J21" s="54" t="e">
        <f t="shared" si="2"/>
        <v>#DIV/0!</v>
      </c>
      <c r="K21" s="34" t="s">
        <v>3594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121</v>
      </c>
      <c r="F22" s="34" t="s">
        <v>578</v>
      </c>
      <c r="G22" s="54">
        <f t="shared" si="1"/>
        <v>-0.12500000000000011</v>
      </c>
      <c r="H22" s="34" t="s">
        <v>1844</v>
      </c>
      <c r="I22" s="34" t="s">
        <v>386</v>
      </c>
      <c r="J22" s="54">
        <f t="shared" si="2"/>
        <v>-0.26848249027237353</v>
      </c>
      <c r="K22" s="34" t="s">
        <v>2636</v>
      </c>
      <c r="L22" s="35" t="s">
        <v>3007</v>
      </c>
      <c r="M22" s="57">
        <f t="shared" si="3"/>
        <v>-0.36986301369863012</v>
      </c>
    </row>
    <row r="23" spans="1:13" ht="18.75" customHeight="1" x14ac:dyDescent="0.25">
      <c r="A23" s="37" t="s">
        <v>39</v>
      </c>
      <c r="B23" s="34" t="s">
        <v>60</v>
      </c>
      <c r="C23" s="34" t="s">
        <v>497</v>
      </c>
      <c r="D23" s="54">
        <f t="shared" si="0"/>
        <v>-6.8965517241379184E-2</v>
      </c>
      <c r="E23" s="34" t="s">
        <v>479</v>
      </c>
      <c r="F23" s="34" t="s">
        <v>239</v>
      </c>
      <c r="G23" s="54">
        <f t="shared" si="1"/>
        <v>0.10679611650485439</v>
      </c>
      <c r="H23" s="34" t="s">
        <v>3595</v>
      </c>
      <c r="I23" s="34" t="s">
        <v>3596</v>
      </c>
      <c r="J23" s="54">
        <f t="shared" si="2"/>
        <v>0.15737951807228914</v>
      </c>
      <c r="K23" s="34" t="s">
        <v>3597</v>
      </c>
      <c r="L23" s="35" t="s">
        <v>3598</v>
      </c>
      <c r="M23" s="57">
        <f t="shared" si="3"/>
        <v>3.1577587919729786</v>
      </c>
    </row>
    <row r="24" spans="1:13" ht="18.75" customHeight="1" x14ac:dyDescent="0.25">
      <c r="A24" s="59" t="s">
        <v>40</v>
      </c>
      <c r="B24" s="34" t="s">
        <v>100</v>
      </c>
      <c r="C24" s="34" t="s">
        <v>349</v>
      </c>
      <c r="D24" s="54">
        <f t="shared" si="0"/>
        <v>-4.7619047619047533E-2</v>
      </c>
      <c r="E24" s="34" t="s">
        <v>943</v>
      </c>
      <c r="F24" s="34" t="s">
        <v>276</v>
      </c>
      <c r="G24" s="54">
        <f t="shared" si="1"/>
        <v>-2.6315789473684233E-2</v>
      </c>
      <c r="H24" s="34" t="s">
        <v>761</v>
      </c>
      <c r="I24" s="34" t="s">
        <v>754</v>
      </c>
      <c r="J24" s="54">
        <f t="shared" si="2"/>
        <v>-2.0562770562770508E-2</v>
      </c>
      <c r="K24" s="34" t="s">
        <v>3599</v>
      </c>
      <c r="L24" s="35" t="s">
        <v>3600</v>
      </c>
      <c r="M24" s="57">
        <f t="shared" si="3"/>
        <v>7.3738025055268927E-2</v>
      </c>
    </row>
    <row r="25" spans="1:13" ht="18.75" customHeight="1" x14ac:dyDescent="0.25">
      <c r="A25" s="37" t="s">
        <v>41</v>
      </c>
      <c r="B25" s="34" t="s">
        <v>59</v>
      </c>
      <c r="C25" s="34" t="s">
        <v>66</v>
      </c>
      <c r="D25" s="54">
        <f t="shared" si="0"/>
        <v>-0.14285714285714296</v>
      </c>
      <c r="E25" s="34" t="s">
        <v>82</v>
      </c>
      <c r="F25" s="34" t="s">
        <v>646</v>
      </c>
      <c r="G25" s="54">
        <f t="shared" si="1"/>
        <v>-4.878048780487796E-2</v>
      </c>
      <c r="H25" s="34" t="s">
        <v>607</v>
      </c>
      <c r="I25" s="34" t="s">
        <v>157</v>
      </c>
      <c r="J25" s="54">
        <f t="shared" si="2"/>
        <v>9.2857142857142944E-2</v>
      </c>
      <c r="K25" s="34" t="s">
        <v>3099</v>
      </c>
      <c r="L25" s="35" t="s">
        <v>716</v>
      </c>
      <c r="M25" s="57">
        <f t="shared" si="3"/>
        <v>-0.37685060565275907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196</v>
      </c>
      <c r="F26" s="34" t="s">
        <v>100</v>
      </c>
      <c r="G26" s="54">
        <f t="shared" si="1"/>
        <v>-5.0000000000000044E-2</v>
      </c>
      <c r="H26" s="34" t="s">
        <v>208</v>
      </c>
      <c r="I26" s="34" t="s">
        <v>3124</v>
      </c>
      <c r="J26" s="54">
        <f t="shared" si="2"/>
        <v>-0.45454545454545453</v>
      </c>
      <c r="K26" s="34" t="s">
        <v>3589</v>
      </c>
      <c r="L26" s="35" t="s">
        <v>2285</v>
      </c>
      <c r="M26" s="57">
        <f t="shared" si="3"/>
        <v>-0.14326647564469913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196</v>
      </c>
      <c r="F27" s="34" t="s">
        <v>101</v>
      </c>
      <c r="G27" s="54">
        <f t="shared" si="1"/>
        <v>-0.13636363636363635</v>
      </c>
      <c r="H27" s="34" t="s">
        <v>1248</v>
      </c>
      <c r="I27" s="34" t="s">
        <v>637</v>
      </c>
      <c r="J27" s="54">
        <f t="shared" si="2"/>
        <v>0.31279620853080575</v>
      </c>
      <c r="K27" s="34" t="s">
        <v>1183</v>
      </c>
      <c r="L27" s="35" t="s">
        <v>2457</v>
      </c>
      <c r="M27" s="57">
        <f t="shared" si="3"/>
        <v>1.7123287671232969E-2</v>
      </c>
    </row>
    <row r="28" spans="1:13" ht="18.75" customHeight="1" x14ac:dyDescent="0.25">
      <c r="A28" s="59" t="s">
        <v>44</v>
      </c>
      <c r="B28" s="34" t="s">
        <v>58</v>
      </c>
      <c r="C28" s="34" t="s">
        <v>58</v>
      </c>
      <c r="D28" s="54">
        <f t="shared" si="0"/>
        <v>0</v>
      </c>
      <c r="E28" s="34" t="s">
        <v>275</v>
      </c>
      <c r="F28" s="34" t="s">
        <v>109</v>
      </c>
      <c r="G28" s="54">
        <f t="shared" si="1"/>
        <v>3.3333333333333368E-2</v>
      </c>
      <c r="H28" s="34" t="s">
        <v>2463</v>
      </c>
      <c r="I28" s="34" t="s">
        <v>699</v>
      </c>
      <c r="J28" s="54">
        <f t="shared" si="2"/>
        <v>1.7341040462427761E-2</v>
      </c>
      <c r="K28" s="34" t="s">
        <v>3601</v>
      </c>
      <c r="L28" s="35" t="s">
        <v>3470</v>
      </c>
      <c r="M28" s="57">
        <f t="shared" si="3"/>
        <v>0.26513213981244665</v>
      </c>
    </row>
    <row r="29" spans="1:13" x14ac:dyDescent="0.25">
      <c r="A29" s="37" t="s">
        <v>45</v>
      </c>
      <c r="B29" s="34" t="s">
        <v>221</v>
      </c>
      <c r="C29" s="34" t="s">
        <v>1798</v>
      </c>
      <c r="D29" s="54">
        <f t="shared" si="0"/>
        <v>-0.19125683060109294</v>
      </c>
      <c r="E29" s="34" t="s">
        <v>117</v>
      </c>
      <c r="F29" s="34" t="s">
        <v>3192</v>
      </c>
      <c r="G29" s="54">
        <f t="shared" si="1"/>
        <v>2.7578390630902925E-2</v>
      </c>
      <c r="H29" s="34" t="s">
        <v>1060</v>
      </c>
      <c r="I29" s="34" t="s">
        <v>3602</v>
      </c>
      <c r="J29" s="54">
        <f t="shared" si="2"/>
        <v>-8.5826181151570785E-3</v>
      </c>
      <c r="K29" s="34" t="s">
        <v>3603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67</v>
      </c>
      <c r="D4" s="54">
        <f t="shared" ref="D4:D29" si="0">IF(OR(B4="", B4=0, C4="", C4=0), "", (B4-C4)/C4)</f>
        <v>0</v>
      </c>
      <c r="E4" s="34" t="s">
        <v>646</v>
      </c>
      <c r="F4" s="34" t="s">
        <v>531</v>
      </c>
      <c r="G4" s="54">
        <f t="shared" ref="G4:G29" si="1">IF(OR(E4="", E4=0, F4="", F4=0), "", (E4-F4)/F4)</f>
        <v>-0.10869565217391314</v>
      </c>
      <c r="H4" s="34" t="s">
        <v>2437</v>
      </c>
      <c r="I4" s="34" t="s">
        <v>229</v>
      </c>
      <c r="J4" s="54">
        <f t="shared" ref="J4:J29" si="2">IF(OR(H4="", H4=0, I4="", I4=0), "", (H4-I4)/I4)</f>
        <v>-0.30546623794212213</v>
      </c>
      <c r="K4" s="34" t="s">
        <v>2660</v>
      </c>
      <c r="L4" s="35" t="s">
        <v>2037</v>
      </c>
      <c r="M4" s="57">
        <f t="shared" ref="M4:M29" si="3">IF(OR(K4="", K4=0, L4="", L4=0), "", (K4-L4)/L4)</f>
        <v>-0.15796997855611156</v>
      </c>
    </row>
    <row r="5" spans="1:13" ht="19.5" customHeight="1" x14ac:dyDescent="0.25">
      <c r="A5" s="37" t="s">
        <v>21</v>
      </c>
      <c r="B5" s="34" t="s">
        <v>66</v>
      </c>
      <c r="C5" s="34" t="s">
        <v>184</v>
      </c>
      <c r="D5" s="54">
        <f t="shared" si="0"/>
        <v>-0.22222222222222213</v>
      </c>
      <c r="E5" s="34" t="s">
        <v>553</v>
      </c>
      <c r="F5" s="34" t="s">
        <v>405</v>
      </c>
      <c r="G5" s="54">
        <f t="shared" si="1"/>
        <v>-0.14285714285714296</v>
      </c>
      <c r="H5" s="34" t="s">
        <v>1437</v>
      </c>
      <c r="I5" s="34" t="s">
        <v>1826</v>
      </c>
      <c r="J5" s="54">
        <f t="shared" si="2"/>
        <v>-1.7482517482517421E-2</v>
      </c>
      <c r="K5" s="34" t="s">
        <v>3604</v>
      </c>
      <c r="L5" s="35" t="s">
        <v>2100</v>
      </c>
      <c r="M5" s="57">
        <f t="shared" si="3"/>
        <v>3.0955585464333839E-2</v>
      </c>
    </row>
    <row r="6" spans="1:13" ht="19.5" customHeight="1" x14ac:dyDescent="0.25">
      <c r="A6" s="59" t="s">
        <v>22</v>
      </c>
      <c r="B6" s="34" t="s">
        <v>88</v>
      </c>
      <c r="C6" s="34" t="s">
        <v>88</v>
      </c>
      <c r="D6" s="54">
        <f t="shared" si="0"/>
        <v>0</v>
      </c>
      <c r="E6" s="34" t="s">
        <v>414</v>
      </c>
      <c r="F6" s="34" t="s">
        <v>90</v>
      </c>
      <c r="G6" s="54">
        <f t="shared" si="1"/>
        <v>-8.4745762711864292E-2</v>
      </c>
      <c r="H6" s="34" t="s">
        <v>1590</v>
      </c>
      <c r="I6" s="34" t="s">
        <v>62</v>
      </c>
      <c r="J6" s="54">
        <f t="shared" si="2"/>
        <v>3.3003300330033767E-3</v>
      </c>
      <c r="K6" s="34" t="s">
        <v>523</v>
      </c>
      <c r="L6" s="35" t="s">
        <v>2877</v>
      </c>
      <c r="M6" s="57">
        <f t="shared" si="3"/>
        <v>-7.0033670033669976E-2</v>
      </c>
    </row>
    <row r="7" spans="1:13" ht="19.5" customHeight="1" x14ac:dyDescent="0.25">
      <c r="A7" s="37" t="s">
        <v>23</v>
      </c>
      <c r="B7" s="34" t="s">
        <v>59</v>
      </c>
      <c r="C7" s="34" t="s">
        <v>66</v>
      </c>
      <c r="D7" s="54">
        <f t="shared" si="0"/>
        <v>-0.14285714285714296</v>
      </c>
      <c r="E7" s="34" t="s">
        <v>531</v>
      </c>
      <c r="F7" s="34" t="s">
        <v>68</v>
      </c>
      <c r="G7" s="54">
        <f t="shared" si="1"/>
        <v>-0.19298245614035078</v>
      </c>
      <c r="H7" s="34" t="s">
        <v>811</v>
      </c>
      <c r="I7" s="34" t="s">
        <v>478</v>
      </c>
      <c r="J7" s="54">
        <f t="shared" si="2"/>
        <v>0.36293436293436293</v>
      </c>
      <c r="K7" s="34" t="s">
        <v>2216</v>
      </c>
      <c r="L7" s="35" t="s">
        <v>1135</v>
      </c>
      <c r="M7" s="57">
        <f t="shared" si="3"/>
        <v>7.4842534271952699E-2</v>
      </c>
    </row>
    <row r="8" spans="1:13" ht="19.5" customHeight="1" x14ac:dyDescent="0.25">
      <c r="A8" s="59" t="s">
        <v>24</v>
      </c>
      <c r="B8" s="34" t="s">
        <v>75</v>
      </c>
      <c r="C8" s="34" t="s">
        <v>75</v>
      </c>
      <c r="D8" s="54">
        <f t="shared" si="0"/>
        <v>0</v>
      </c>
      <c r="E8" s="34" t="s">
        <v>95</v>
      </c>
      <c r="F8" s="34" t="s">
        <v>459</v>
      </c>
      <c r="G8" s="54">
        <f t="shared" si="1"/>
        <v>-0.34210526315789469</v>
      </c>
      <c r="H8" s="34" t="s">
        <v>436</v>
      </c>
      <c r="I8" s="34" t="s">
        <v>1870</v>
      </c>
      <c r="J8" s="54">
        <f t="shared" si="2"/>
        <v>-9.213483146067418E-2</v>
      </c>
      <c r="K8" s="34" t="s">
        <v>3605</v>
      </c>
      <c r="L8" s="35" t="s">
        <v>481</v>
      </c>
      <c r="M8" s="57">
        <f t="shared" si="3"/>
        <v>9.0047393364928896E-2</v>
      </c>
    </row>
    <row r="9" spans="1:13" ht="19.5" customHeight="1" x14ac:dyDescent="0.25">
      <c r="A9" s="37" t="s">
        <v>25</v>
      </c>
      <c r="B9" s="34" t="s">
        <v>88</v>
      </c>
      <c r="C9" s="34" t="s">
        <v>557</v>
      </c>
      <c r="D9" s="54">
        <f t="shared" si="0"/>
        <v>9.999999999999995E-2</v>
      </c>
      <c r="E9" s="34" t="s">
        <v>559</v>
      </c>
      <c r="F9" s="34" t="s">
        <v>1278</v>
      </c>
      <c r="G9" s="54">
        <f t="shared" si="1"/>
        <v>-0.10465116279069764</v>
      </c>
      <c r="H9" s="34" t="s">
        <v>1224</v>
      </c>
      <c r="I9" s="34" t="s">
        <v>3231</v>
      </c>
      <c r="J9" s="54">
        <f t="shared" si="2"/>
        <v>-0.41233766233766234</v>
      </c>
      <c r="K9" s="34" t="s">
        <v>3606</v>
      </c>
      <c r="L9" s="35" t="s">
        <v>3607</v>
      </c>
      <c r="M9" s="57">
        <f t="shared" si="3"/>
        <v>-0.17775792764627066</v>
      </c>
    </row>
    <row r="10" spans="1:13" ht="19.5" customHeight="1" x14ac:dyDescent="0.25">
      <c r="A10" s="59" t="s">
        <v>26</v>
      </c>
      <c r="B10" s="34" t="s">
        <v>349</v>
      </c>
      <c r="C10" s="34" t="s">
        <v>191</v>
      </c>
      <c r="D10" s="54">
        <f t="shared" si="0"/>
        <v>-8.6956521739130502E-2</v>
      </c>
      <c r="E10" s="34" t="s">
        <v>143</v>
      </c>
      <c r="F10" s="34" t="s">
        <v>459</v>
      </c>
      <c r="G10" s="54">
        <f t="shared" si="1"/>
        <v>-0.10526315789473675</v>
      </c>
      <c r="H10" s="34" t="s">
        <v>3546</v>
      </c>
      <c r="I10" s="34" t="s">
        <v>3256</v>
      </c>
      <c r="J10" s="54">
        <f t="shared" si="2"/>
        <v>3.8260869565217348E-2</v>
      </c>
      <c r="K10" s="34" t="s">
        <v>961</v>
      </c>
      <c r="L10" s="35" t="s">
        <v>3608</v>
      </c>
      <c r="M10" s="57">
        <f t="shared" si="3"/>
        <v>-0.23431572804201936</v>
      </c>
    </row>
    <row r="11" spans="1:13" ht="19.5" customHeight="1" x14ac:dyDescent="0.25">
      <c r="A11" s="37" t="s">
        <v>27</v>
      </c>
      <c r="B11" s="34" t="s">
        <v>815</v>
      </c>
      <c r="C11" s="34" t="s">
        <v>75</v>
      </c>
      <c r="D11" s="54">
        <f t="shared" si="0"/>
        <v>0.14285714285714277</v>
      </c>
      <c r="E11" s="34" t="s">
        <v>688</v>
      </c>
      <c r="F11" s="34" t="s">
        <v>367</v>
      </c>
      <c r="G11" s="54">
        <f t="shared" si="1"/>
        <v>-0.10869565217391314</v>
      </c>
      <c r="H11" s="34" t="s">
        <v>768</v>
      </c>
      <c r="I11" s="34" t="s">
        <v>3097</v>
      </c>
      <c r="J11" s="54">
        <f t="shared" si="2"/>
        <v>2.3575638506876249E-2</v>
      </c>
      <c r="K11" s="34" t="s">
        <v>2820</v>
      </c>
      <c r="L11" s="35" t="s">
        <v>3609</v>
      </c>
      <c r="M11" s="57">
        <f t="shared" si="3"/>
        <v>-0.50007443799315177</v>
      </c>
    </row>
    <row r="12" spans="1:13" ht="19.5" customHeight="1" x14ac:dyDescent="0.25">
      <c r="A12" s="59" t="s">
        <v>28</v>
      </c>
      <c r="B12" s="34" t="s">
        <v>90</v>
      </c>
      <c r="C12" s="34" t="s">
        <v>913</v>
      </c>
      <c r="D12" s="54">
        <f t="shared" si="0"/>
        <v>-0.1323529411764707</v>
      </c>
      <c r="E12" s="34" t="s">
        <v>395</v>
      </c>
      <c r="F12" s="34" t="s">
        <v>889</v>
      </c>
      <c r="G12" s="54">
        <f t="shared" si="1"/>
        <v>-2.6392961876832932E-2</v>
      </c>
      <c r="H12" s="34" t="s">
        <v>3610</v>
      </c>
      <c r="I12" s="34" t="s">
        <v>3611</v>
      </c>
      <c r="J12" s="54">
        <f t="shared" si="2"/>
        <v>0.34841875681570339</v>
      </c>
      <c r="K12" s="34" t="s">
        <v>3612</v>
      </c>
      <c r="L12" s="35" t="s">
        <v>3613</v>
      </c>
      <c r="M12" s="57">
        <f t="shared" si="3"/>
        <v>-0.22450412497805861</v>
      </c>
    </row>
    <row r="13" spans="1:13" ht="19.5" customHeight="1" x14ac:dyDescent="0.25">
      <c r="A13" s="37" t="s">
        <v>29</v>
      </c>
      <c r="B13" s="34" t="s">
        <v>553</v>
      </c>
      <c r="C13" s="34" t="s">
        <v>414</v>
      </c>
      <c r="D13" s="54">
        <f t="shared" si="0"/>
        <v>-0.1111111111111112</v>
      </c>
      <c r="E13" s="34" t="s">
        <v>1224</v>
      </c>
      <c r="F13" s="34" t="s">
        <v>1266</v>
      </c>
      <c r="G13" s="54">
        <f t="shared" si="1"/>
        <v>-6.2176165803108752E-2</v>
      </c>
      <c r="H13" s="34" t="s">
        <v>3614</v>
      </c>
      <c r="I13" s="34" t="s">
        <v>3615</v>
      </c>
      <c r="J13" s="54">
        <f t="shared" si="2"/>
        <v>-0.27962456003128661</v>
      </c>
      <c r="K13" s="34" t="s">
        <v>3616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780</v>
      </c>
      <c r="C14" s="34" t="s">
        <v>1107</v>
      </c>
      <c r="D14" s="54">
        <f t="shared" si="0"/>
        <v>-4.0000000000000036E-2</v>
      </c>
      <c r="E14" s="34" t="s">
        <v>992</v>
      </c>
      <c r="F14" s="34" t="s">
        <v>3617</v>
      </c>
      <c r="G14" s="54">
        <f t="shared" si="1"/>
        <v>-3.6855036855036938E-2</v>
      </c>
      <c r="H14" s="34" t="s">
        <v>3618</v>
      </c>
      <c r="I14" s="34" t="s">
        <v>3619</v>
      </c>
      <c r="J14" s="54">
        <f t="shared" si="2"/>
        <v>-2.7764480612733417E-2</v>
      </c>
      <c r="K14" s="34" t="s">
        <v>3620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924</v>
      </c>
      <c r="C15" s="34" t="s">
        <v>998</v>
      </c>
      <c r="D15" s="54">
        <f t="shared" si="0"/>
        <v>-0.11320754716981142</v>
      </c>
      <c r="E15" s="34" t="s">
        <v>401</v>
      </c>
      <c r="F15" s="34" t="s">
        <v>608</v>
      </c>
      <c r="G15" s="54">
        <f t="shared" si="1"/>
        <v>4.750593824228138E-3</v>
      </c>
      <c r="H15" s="34" t="s">
        <v>912</v>
      </c>
      <c r="I15" s="34" t="s">
        <v>3621</v>
      </c>
      <c r="J15" s="54">
        <f t="shared" si="2"/>
        <v>-0.38725490196078427</v>
      </c>
      <c r="K15" s="34" t="s">
        <v>3622</v>
      </c>
      <c r="L15" s="35" t="s">
        <v>3623</v>
      </c>
      <c r="M15" s="57">
        <f t="shared" si="3"/>
        <v>-0.18333861762840833</v>
      </c>
    </row>
    <row r="16" spans="1:13" ht="19.5" customHeight="1" x14ac:dyDescent="0.25">
      <c r="A16" s="59" t="s">
        <v>32</v>
      </c>
      <c r="B16" s="34" t="s">
        <v>1393</v>
      </c>
      <c r="C16" s="34" t="s">
        <v>1393</v>
      </c>
      <c r="D16" s="54">
        <f t="shared" si="0"/>
        <v>0</v>
      </c>
      <c r="E16" s="34" t="s">
        <v>1327</v>
      </c>
      <c r="F16" s="34" t="s">
        <v>651</v>
      </c>
      <c r="G16" s="54">
        <f t="shared" si="1"/>
        <v>-6.5645514223195292E-3</v>
      </c>
      <c r="H16" s="34" t="s">
        <v>3624</v>
      </c>
      <c r="I16" s="34" t="s">
        <v>1135</v>
      </c>
      <c r="J16" s="54">
        <f t="shared" si="2"/>
        <v>-0.21415339014449788</v>
      </c>
      <c r="K16" s="34" t="s">
        <v>3625</v>
      </c>
      <c r="L16" s="35" t="s">
        <v>3626</v>
      </c>
      <c r="M16" s="57">
        <f t="shared" si="3"/>
        <v>0.78707756960252151</v>
      </c>
    </row>
    <row r="17" spans="1:13" ht="19.5" customHeight="1" x14ac:dyDescent="0.25">
      <c r="A17" s="37" t="s">
        <v>33</v>
      </c>
      <c r="B17" s="34" t="s">
        <v>2141</v>
      </c>
      <c r="C17" s="34" t="s">
        <v>1929</v>
      </c>
      <c r="D17" s="54">
        <f t="shared" si="0"/>
        <v>-6.3157894736842052E-2</v>
      </c>
      <c r="E17" s="34" t="s">
        <v>916</v>
      </c>
      <c r="F17" s="34" t="s">
        <v>3627</v>
      </c>
      <c r="G17" s="54">
        <f t="shared" si="1"/>
        <v>-0.54895489548954901</v>
      </c>
      <c r="H17" s="34" t="s">
        <v>3628</v>
      </c>
      <c r="I17" s="34" t="s">
        <v>3629</v>
      </c>
      <c r="J17" s="54">
        <f t="shared" si="2"/>
        <v>3.1280547409579695E-2</v>
      </c>
      <c r="K17" s="34" t="s">
        <v>3630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2242</v>
      </c>
      <c r="C18" s="34" t="s">
        <v>3335</v>
      </c>
      <c r="D18" s="54">
        <f t="shared" si="0"/>
        <v>-3.1496062992126012E-2</v>
      </c>
      <c r="E18" s="34" t="s">
        <v>2804</v>
      </c>
      <c r="F18" s="34" t="s">
        <v>3244</v>
      </c>
      <c r="G18" s="54">
        <f t="shared" si="1"/>
        <v>0.10978184377199146</v>
      </c>
      <c r="H18" s="34" t="s">
        <v>3631</v>
      </c>
      <c r="I18" s="34" t="s">
        <v>3632</v>
      </c>
      <c r="J18" s="54">
        <f t="shared" si="2"/>
        <v>-0.20702260702260697</v>
      </c>
      <c r="K18" s="34" t="s">
        <v>3633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69</v>
      </c>
      <c r="C19" s="34" t="s">
        <v>674</v>
      </c>
      <c r="D19" s="54">
        <f t="shared" si="0"/>
        <v>3.7735849056603807E-2</v>
      </c>
      <c r="E19" s="34" t="s">
        <v>352</v>
      </c>
      <c r="F19" s="34" t="s">
        <v>1057</v>
      </c>
      <c r="G19" s="54">
        <f t="shared" si="1"/>
        <v>-0.45979381443298961</v>
      </c>
      <c r="H19" s="34" t="s">
        <v>1203</v>
      </c>
      <c r="I19" s="34" t="s">
        <v>3634</v>
      </c>
      <c r="J19" s="54">
        <f t="shared" si="2"/>
        <v>-0.49960691823899372</v>
      </c>
      <c r="K19" s="34" t="s">
        <v>3635</v>
      </c>
      <c r="L19" s="35" t="s">
        <v>3636</v>
      </c>
      <c r="M19" s="57">
        <f t="shared" si="3"/>
        <v>-0.69211374142036697</v>
      </c>
    </row>
    <row r="20" spans="1:13" ht="18.75" customHeight="1" x14ac:dyDescent="0.25">
      <c r="A20" s="59" t="s">
        <v>36</v>
      </c>
      <c r="B20" s="34" t="s">
        <v>349</v>
      </c>
      <c r="C20" s="34" t="s">
        <v>216</v>
      </c>
      <c r="D20" s="54">
        <f t="shared" si="0"/>
        <v>-0.125</v>
      </c>
      <c r="E20" s="34" t="s">
        <v>1697</v>
      </c>
      <c r="F20" s="34" t="s">
        <v>675</v>
      </c>
      <c r="G20" s="54">
        <f t="shared" si="1"/>
        <v>-0.65601965601965606</v>
      </c>
      <c r="H20" s="34" t="s">
        <v>3637</v>
      </c>
      <c r="I20" s="34" t="s">
        <v>3638</v>
      </c>
      <c r="J20" s="54">
        <f t="shared" si="2"/>
        <v>-0.21700620017714786</v>
      </c>
      <c r="K20" s="34" t="s">
        <v>3639</v>
      </c>
      <c r="L20" s="35" t="s">
        <v>3640</v>
      </c>
      <c r="M20" s="57">
        <f t="shared" si="3"/>
        <v>-0.14841578654808224</v>
      </c>
    </row>
    <row r="21" spans="1:13" ht="19.5" customHeight="1" x14ac:dyDescent="0.25">
      <c r="A21" s="37" t="s">
        <v>37</v>
      </c>
      <c r="B21" s="34" t="s">
        <v>2097</v>
      </c>
      <c r="C21" s="34" t="s">
        <v>670</v>
      </c>
      <c r="D21" s="54">
        <f t="shared" si="0"/>
        <v>-0.10334346504559266</v>
      </c>
      <c r="E21" s="34" t="s">
        <v>3641</v>
      </c>
      <c r="F21" s="34" t="s">
        <v>1947</v>
      </c>
      <c r="G21" s="54">
        <f t="shared" si="1"/>
        <v>0.17222222222222217</v>
      </c>
      <c r="H21" s="34" t="s">
        <v>3612</v>
      </c>
      <c r="I21" s="34" t="s">
        <v>127</v>
      </c>
      <c r="J21" s="54" t="e">
        <f t="shared" si="2"/>
        <v>#DIV/0!</v>
      </c>
      <c r="K21" s="34" t="s">
        <v>3642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121</v>
      </c>
      <c r="F22" s="34" t="s">
        <v>578</v>
      </c>
      <c r="G22" s="54">
        <f t="shared" si="1"/>
        <v>-0.12500000000000011</v>
      </c>
      <c r="H22" s="34" t="s">
        <v>1289</v>
      </c>
      <c r="I22" s="34" t="s">
        <v>3582</v>
      </c>
      <c r="J22" s="54">
        <f t="shared" si="2"/>
        <v>-0.27058823529411757</v>
      </c>
      <c r="K22" s="34" t="s">
        <v>2031</v>
      </c>
      <c r="L22" s="35" t="s">
        <v>3643</v>
      </c>
      <c r="M22" s="57">
        <f t="shared" si="3"/>
        <v>-0.37473460721868368</v>
      </c>
    </row>
    <row r="23" spans="1:13" ht="18.75" customHeight="1" x14ac:dyDescent="0.25">
      <c r="A23" s="37" t="s">
        <v>39</v>
      </c>
      <c r="B23" s="34" t="s">
        <v>497</v>
      </c>
      <c r="C23" s="34" t="s">
        <v>497</v>
      </c>
      <c r="D23" s="54">
        <f t="shared" si="0"/>
        <v>0</v>
      </c>
      <c r="E23" s="34" t="s">
        <v>352</v>
      </c>
      <c r="F23" s="34" t="s">
        <v>122</v>
      </c>
      <c r="G23" s="54">
        <f t="shared" si="1"/>
        <v>-0.14657980456026051</v>
      </c>
      <c r="H23" s="34" t="s">
        <v>1364</v>
      </c>
      <c r="I23" s="34" t="s">
        <v>764</v>
      </c>
      <c r="J23" s="54">
        <f t="shared" si="2"/>
        <v>0.14871016691957517</v>
      </c>
      <c r="K23" s="34" t="s">
        <v>3644</v>
      </c>
      <c r="L23" s="35" t="s">
        <v>3645</v>
      </c>
      <c r="M23" s="57">
        <f t="shared" si="3"/>
        <v>3.1258755253151889</v>
      </c>
    </row>
    <row r="24" spans="1:13" ht="18.75" customHeight="1" x14ac:dyDescent="0.25">
      <c r="A24" s="59" t="s">
        <v>40</v>
      </c>
      <c r="B24" s="34" t="s">
        <v>196</v>
      </c>
      <c r="C24" s="34" t="s">
        <v>349</v>
      </c>
      <c r="D24" s="54">
        <f t="shared" si="0"/>
        <v>-9.5238095238095191E-2</v>
      </c>
      <c r="E24" s="34" t="s">
        <v>424</v>
      </c>
      <c r="F24" s="34" t="s">
        <v>110</v>
      </c>
      <c r="G24" s="54">
        <f t="shared" si="1"/>
        <v>-3.3112582781456984E-2</v>
      </c>
      <c r="H24" s="34" t="s">
        <v>1092</v>
      </c>
      <c r="I24" s="34" t="s">
        <v>3646</v>
      </c>
      <c r="J24" s="54">
        <f t="shared" si="2"/>
        <v>-2.7262813522355506E-2</v>
      </c>
      <c r="K24" s="34" t="s">
        <v>3647</v>
      </c>
      <c r="L24" s="35" t="s">
        <v>3648</v>
      </c>
      <c r="M24" s="57">
        <f t="shared" si="3"/>
        <v>6.5401920311702735E-2</v>
      </c>
    </row>
    <row r="25" spans="1:13" ht="18.75" customHeight="1" x14ac:dyDescent="0.25">
      <c r="A25" s="37" t="s">
        <v>41</v>
      </c>
      <c r="B25" s="34" t="s">
        <v>59</v>
      </c>
      <c r="C25" s="34" t="s">
        <v>66</v>
      </c>
      <c r="D25" s="54">
        <f t="shared" si="0"/>
        <v>-0.14285714285714296</v>
      </c>
      <c r="E25" s="34" t="s">
        <v>228</v>
      </c>
      <c r="F25" s="34" t="s">
        <v>414</v>
      </c>
      <c r="G25" s="54">
        <f t="shared" si="1"/>
        <v>-0.29629629629629634</v>
      </c>
      <c r="H25" s="34" t="s">
        <v>853</v>
      </c>
      <c r="I25" s="34" t="s">
        <v>3314</v>
      </c>
      <c r="J25" s="54">
        <f t="shared" si="2"/>
        <v>8.2733812949640287E-2</v>
      </c>
      <c r="K25" s="34" t="s">
        <v>105</v>
      </c>
      <c r="L25" s="35" t="s">
        <v>1833</v>
      </c>
      <c r="M25" s="57">
        <f t="shared" si="3"/>
        <v>-0.38211382113821141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190</v>
      </c>
      <c r="F26" s="34" t="s">
        <v>100</v>
      </c>
      <c r="G26" s="54">
        <f t="shared" si="1"/>
        <v>-0.10000000000000009</v>
      </c>
      <c r="H26" s="34" t="s">
        <v>1650</v>
      </c>
      <c r="I26" s="34" t="s">
        <v>698</v>
      </c>
      <c r="J26" s="54">
        <f t="shared" si="2"/>
        <v>-0.46341463414634143</v>
      </c>
      <c r="K26" s="34" t="s">
        <v>3637</v>
      </c>
      <c r="L26" s="35" t="s">
        <v>507</v>
      </c>
      <c r="M26" s="57">
        <f t="shared" si="3"/>
        <v>-0.15000000000000005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349</v>
      </c>
      <c r="F27" s="34" t="s">
        <v>101</v>
      </c>
      <c r="G27" s="54">
        <f t="shared" si="1"/>
        <v>-4.5454545454545497E-2</v>
      </c>
      <c r="H27" s="34" t="s">
        <v>3501</v>
      </c>
      <c r="I27" s="34" t="s">
        <v>2138</v>
      </c>
      <c r="J27" s="54">
        <f t="shared" si="2"/>
        <v>0.30622009569378</v>
      </c>
      <c r="K27" s="34" t="s">
        <v>2818</v>
      </c>
      <c r="L27" s="35" t="s">
        <v>2194</v>
      </c>
      <c r="M27" s="57">
        <f t="shared" si="3"/>
        <v>0.27556325823223587</v>
      </c>
    </row>
    <row r="28" spans="1:13" ht="18.75" customHeight="1" x14ac:dyDescent="0.25">
      <c r="A28" s="59" t="s">
        <v>44</v>
      </c>
      <c r="B28" s="34" t="s">
        <v>374</v>
      </c>
      <c r="C28" s="34" t="s">
        <v>58</v>
      </c>
      <c r="D28" s="54">
        <f t="shared" si="0"/>
        <v>0.25000000000000006</v>
      </c>
      <c r="E28" s="34" t="s">
        <v>275</v>
      </c>
      <c r="F28" s="34" t="s">
        <v>109</v>
      </c>
      <c r="G28" s="54">
        <f t="shared" si="1"/>
        <v>3.3333333333333368E-2</v>
      </c>
      <c r="H28" s="34" t="s">
        <v>2881</v>
      </c>
      <c r="I28" s="34" t="s">
        <v>1569</v>
      </c>
      <c r="J28" s="54">
        <f t="shared" si="2"/>
        <v>1.7543859649122823E-2</v>
      </c>
      <c r="K28" s="34" t="s">
        <v>2203</v>
      </c>
      <c r="L28" s="35" t="s">
        <v>3277</v>
      </c>
      <c r="M28" s="57">
        <f t="shared" si="3"/>
        <v>0.25601374570446722</v>
      </c>
    </row>
    <row r="29" spans="1:13" x14ac:dyDescent="0.25">
      <c r="A29" s="37" t="s">
        <v>45</v>
      </c>
      <c r="B29" s="34" t="s">
        <v>1443</v>
      </c>
      <c r="C29" s="34" t="s">
        <v>2107</v>
      </c>
      <c r="D29" s="54">
        <f t="shared" si="0"/>
        <v>-0.16963064295485628</v>
      </c>
      <c r="E29" s="34" t="s">
        <v>1981</v>
      </c>
      <c r="F29" s="34" t="s">
        <v>3649</v>
      </c>
      <c r="G29" s="54">
        <f t="shared" si="1"/>
        <v>0.12019779383796121</v>
      </c>
      <c r="H29" s="34" t="s">
        <v>3650</v>
      </c>
      <c r="I29" s="34" t="s">
        <v>3651</v>
      </c>
      <c r="J29" s="54">
        <f t="shared" si="2"/>
        <v>-1.6363178652345413E-2</v>
      </c>
      <c r="K29" s="34" t="s">
        <v>3652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67</v>
      </c>
      <c r="D4" s="54">
        <f t="shared" ref="D4:D29" si="0">IF(OR(B4="", B4=0, C4="", C4=0), "", (B4-C4)/C4)</f>
        <v>0</v>
      </c>
      <c r="E4" s="34" t="s">
        <v>61</v>
      </c>
      <c r="F4" s="34" t="s">
        <v>83</v>
      </c>
      <c r="G4" s="54">
        <f t="shared" ref="G4:G29" si="1">IF(OR(E4="", E4=0, F4="", F4=0), "", (E4-F4)/F4)</f>
        <v>-0.14285714285714288</v>
      </c>
      <c r="H4" s="34" t="s">
        <v>893</v>
      </c>
      <c r="I4" s="34" t="s">
        <v>395</v>
      </c>
      <c r="J4" s="54">
        <f t="shared" ref="J4:J29" si="2">IF(OR(H4="", H4=0, I4="", I4=0), "", (H4-I4)/I4)</f>
        <v>-0.33734939759036137</v>
      </c>
      <c r="K4" s="34" t="s">
        <v>3653</v>
      </c>
      <c r="L4" s="35" t="s">
        <v>2567</v>
      </c>
      <c r="M4" s="57">
        <f t="shared" ref="M4:M29" si="3">IF(OR(K4="", K4=0, L4="", L4=0), "", (K4-L4)/L4)</f>
        <v>-0.19300605245460656</v>
      </c>
    </row>
    <row r="5" spans="1:13" ht="19.5" customHeight="1" x14ac:dyDescent="0.25">
      <c r="A5" s="37" t="s">
        <v>21</v>
      </c>
      <c r="B5" s="34" t="s">
        <v>67</v>
      </c>
      <c r="C5" s="34" t="s">
        <v>557</v>
      </c>
      <c r="D5" s="54">
        <f t="shared" si="0"/>
        <v>-0.20000000000000004</v>
      </c>
      <c r="E5" s="34" t="s">
        <v>553</v>
      </c>
      <c r="F5" s="34" t="s">
        <v>258</v>
      </c>
      <c r="G5" s="54">
        <f t="shared" si="1"/>
        <v>-0.2</v>
      </c>
      <c r="H5" s="34" t="s">
        <v>1218</v>
      </c>
      <c r="I5" s="34" t="s">
        <v>62</v>
      </c>
      <c r="J5" s="54">
        <f t="shared" si="2"/>
        <v>1.650165016501659E-2</v>
      </c>
      <c r="K5" s="34" t="s">
        <v>3654</v>
      </c>
      <c r="L5" s="35" t="s">
        <v>3655</v>
      </c>
      <c r="M5" s="57">
        <f t="shared" si="3"/>
        <v>-1.1824324324324372E-2</v>
      </c>
    </row>
    <row r="6" spans="1:13" ht="19.5" customHeight="1" x14ac:dyDescent="0.25">
      <c r="A6" s="59" t="s">
        <v>22</v>
      </c>
      <c r="B6" s="34" t="s">
        <v>88</v>
      </c>
      <c r="C6" s="34" t="s">
        <v>74</v>
      </c>
      <c r="D6" s="54">
        <f t="shared" si="0"/>
        <v>-8.3333333333333301E-2</v>
      </c>
      <c r="E6" s="34" t="s">
        <v>69</v>
      </c>
      <c r="F6" s="34" t="s">
        <v>606</v>
      </c>
      <c r="G6" s="54">
        <f t="shared" si="1"/>
        <v>-0.12698412698412692</v>
      </c>
      <c r="H6" s="34" t="s">
        <v>1678</v>
      </c>
      <c r="I6" s="34" t="s">
        <v>1404</v>
      </c>
      <c r="J6" s="54">
        <f t="shared" si="2"/>
        <v>-3.7267080745341644E-2</v>
      </c>
      <c r="K6" s="34" t="s">
        <v>3656</v>
      </c>
      <c r="L6" s="35" t="s">
        <v>417</v>
      </c>
      <c r="M6" s="57">
        <f t="shared" si="3"/>
        <v>-0.12499999999999989</v>
      </c>
    </row>
    <row r="7" spans="1:13" ht="19.5" customHeight="1" x14ac:dyDescent="0.25">
      <c r="A7" s="37" t="s">
        <v>23</v>
      </c>
      <c r="B7" s="34" t="s">
        <v>374</v>
      </c>
      <c r="C7" s="34" t="s">
        <v>59</v>
      </c>
      <c r="D7" s="54">
        <f t="shared" si="0"/>
        <v>-0.1666666666666666</v>
      </c>
      <c r="E7" s="34" t="s">
        <v>553</v>
      </c>
      <c r="F7" s="34" t="s">
        <v>151</v>
      </c>
      <c r="G7" s="54">
        <f t="shared" si="1"/>
        <v>-0.33333333333333331</v>
      </c>
      <c r="H7" s="34" t="s">
        <v>1032</v>
      </c>
      <c r="I7" s="34" t="s">
        <v>1781</v>
      </c>
      <c r="J7" s="54">
        <f t="shared" si="2"/>
        <v>0.61956521739130443</v>
      </c>
      <c r="K7" s="34" t="s">
        <v>3657</v>
      </c>
      <c r="L7" s="35" t="s">
        <v>2089</v>
      </c>
      <c r="M7" s="57">
        <f t="shared" si="3"/>
        <v>2.9986052998605281E-2</v>
      </c>
    </row>
    <row r="8" spans="1:13" ht="19.5" customHeight="1" x14ac:dyDescent="0.25">
      <c r="A8" s="59" t="s">
        <v>24</v>
      </c>
      <c r="B8" s="34" t="s">
        <v>75</v>
      </c>
      <c r="C8" s="34" t="s">
        <v>246</v>
      </c>
      <c r="D8" s="54">
        <f t="shared" si="0"/>
        <v>-6.6666666666666541E-2</v>
      </c>
      <c r="E8" s="34" t="s">
        <v>163</v>
      </c>
      <c r="F8" s="34" t="s">
        <v>197</v>
      </c>
      <c r="G8" s="54">
        <f t="shared" si="1"/>
        <v>-0.37190082644628097</v>
      </c>
      <c r="H8" s="34" t="s">
        <v>460</v>
      </c>
      <c r="I8" s="34" t="s">
        <v>779</v>
      </c>
      <c r="J8" s="54">
        <f t="shared" si="2"/>
        <v>-0.15605749486652973</v>
      </c>
      <c r="K8" s="34" t="s">
        <v>3658</v>
      </c>
      <c r="L8" s="35" t="s">
        <v>2832</v>
      </c>
      <c r="M8" s="57">
        <f t="shared" si="3"/>
        <v>-5.7130584192439937E-2</v>
      </c>
    </row>
    <row r="9" spans="1:13" ht="19.5" customHeight="1" x14ac:dyDescent="0.25">
      <c r="A9" s="37" t="s">
        <v>25</v>
      </c>
      <c r="B9" s="34" t="s">
        <v>88</v>
      </c>
      <c r="C9" s="34" t="s">
        <v>74</v>
      </c>
      <c r="D9" s="54">
        <f t="shared" si="0"/>
        <v>-8.3333333333333301E-2</v>
      </c>
      <c r="E9" s="34" t="s">
        <v>924</v>
      </c>
      <c r="F9" s="34" t="s">
        <v>197</v>
      </c>
      <c r="G9" s="54">
        <f t="shared" si="1"/>
        <v>-0.22314049586776863</v>
      </c>
      <c r="H9" s="34" t="s">
        <v>689</v>
      </c>
      <c r="I9" s="34" t="s">
        <v>2063</v>
      </c>
      <c r="J9" s="54">
        <f t="shared" si="2"/>
        <v>-0.43730886850152906</v>
      </c>
      <c r="K9" s="34" t="s">
        <v>2839</v>
      </c>
      <c r="L9" s="35" t="s">
        <v>3659</v>
      </c>
      <c r="M9" s="57">
        <f t="shared" si="3"/>
        <v>-0.21206389239176118</v>
      </c>
    </row>
    <row r="10" spans="1:13" ht="19.5" customHeight="1" x14ac:dyDescent="0.25">
      <c r="A10" s="59" t="s">
        <v>26</v>
      </c>
      <c r="B10" s="34" t="s">
        <v>191</v>
      </c>
      <c r="C10" s="34" t="s">
        <v>350</v>
      </c>
      <c r="D10" s="54">
        <f t="shared" si="0"/>
        <v>-7.999999999999996E-2</v>
      </c>
      <c r="E10" s="34" t="s">
        <v>293</v>
      </c>
      <c r="F10" s="34" t="s">
        <v>197</v>
      </c>
      <c r="G10" s="54">
        <f t="shared" si="1"/>
        <v>-0.13223140495867763</v>
      </c>
      <c r="H10" s="34" t="s">
        <v>3660</v>
      </c>
      <c r="I10" s="34" t="s">
        <v>3660</v>
      </c>
      <c r="J10" s="54">
        <f t="shared" si="2"/>
        <v>0</v>
      </c>
      <c r="K10" s="34" t="s">
        <v>3661</v>
      </c>
      <c r="L10" s="35" t="s">
        <v>3402</v>
      </c>
      <c r="M10" s="57">
        <f t="shared" si="3"/>
        <v>-0.19508540605334129</v>
      </c>
    </row>
    <row r="11" spans="1:13" ht="19.5" customHeight="1" x14ac:dyDescent="0.25">
      <c r="A11" s="37" t="s">
        <v>27</v>
      </c>
      <c r="B11" s="34" t="s">
        <v>404</v>
      </c>
      <c r="C11" s="34" t="s">
        <v>404</v>
      </c>
      <c r="D11" s="54">
        <f t="shared" si="0"/>
        <v>0</v>
      </c>
      <c r="E11" s="34" t="s">
        <v>209</v>
      </c>
      <c r="F11" s="34" t="s">
        <v>600</v>
      </c>
      <c r="G11" s="54">
        <f t="shared" si="1"/>
        <v>7.216494845360831E-2</v>
      </c>
      <c r="H11" s="34" t="s">
        <v>2757</v>
      </c>
      <c r="I11" s="34" t="s">
        <v>3662</v>
      </c>
      <c r="J11" s="54">
        <f t="shared" si="2"/>
        <v>-2.2099447513812175E-2</v>
      </c>
      <c r="K11" s="34" t="s">
        <v>3663</v>
      </c>
      <c r="L11" s="35" t="s">
        <v>3664</v>
      </c>
      <c r="M11" s="57">
        <f t="shared" si="3"/>
        <v>0.31544653123802224</v>
      </c>
    </row>
    <row r="12" spans="1:13" ht="19.5" customHeight="1" x14ac:dyDescent="0.25">
      <c r="A12" s="59" t="s">
        <v>28</v>
      </c>
      <c r="B12" s="34" t="s">
        <v>258</v>
      </c>
      <c r="C12" s="34" t="s">
        <v>170</v>
      </c>
      <c r="D12" s="54">
        <f t="shared" si="0"/>
        <v>-0.27710843373493976</v>
      </c>
      <c r="E12" s="34" t="s">
        <v>248</v>
      </c>
      <c r="F12" s="34" t="s">
        <v>1224</v>
      </c>
      <c r="G12" s="54">
        <f t="shared" si="1"/>
        <v>-6.6298342541436517E-2</v>
      </c>
      <c r="H12" s="34" t="s">
        <v>3665</v>
      </c>
      <c r="I12" s="34" t="s">
        <v>3306</v>
      </c>
      <c r="J12" s="54">
        <f t="shared" si="2"/>
        <v>0.2986146741918933</v>
      </c>
      <c r="K12" s="34" t="s">
        <v>3666</v>
      </c>
      <c r="L12" s="35" t="s">
        <v>3667</v>
      </c>
      <c r="M12" s="57">
        <f t="shared" si="3"/>
        <v>-0.25667079719124325</v>
      </c>
    </row>
    <row r="13" spans="1:13" ht="19.5" customHeight="1" x14ac:dyDescent="0.25">
      <c r="A13" s="37" t="s">
        <v>29</v>
      </c>
      <c r="B13" s="34" t="s">
        <v>405</v>
      </c>
      <c r="C13" s="34" t="s">
        <v>76</v>
      </c>
      <c r="D13" s="54">
        <f t="shared" si="0"/>
        <v>0.12000000000000011</v>
      </c>
      <c r="E13" s="34" t="s">
        <v>70</v>
      </c>
      <c r="F13" s="34" t="s">
        <v>2363</v>
      </c>
      <c r="G13" s="54">
        <f t="shared" si="1"/>
        <v>-7.6335877862595491E-2</v>
      </c>
      <c r="H13" s="34" t="s">
        <v>3225</v>
      </c>
      <c r="I13" s="34" t="s">
        <v>1396</v>
      </c>
      <c r="J13" s="54">
        <f t="shared" si="2"/>
        <v>-0.30622009569377989</v>
      </c>
      <c r="K13" s="34" t="s">
        <v>3668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713</v>
      </c>
      <c r="C14" s="34" t="s">
        <v>1104</v>
      </c>
      <c r="D14" s="54">
        <f t="shared" si="0"/>
        <v>-7.5757575757575815E-2</v>
      </c>
      <c r="E14" s="34" t="s">
        <v>3571</v>
      </c>
      <c r="F14" s="34" t="s">
        <v>1375</v>
      </c>
      <c r="G14" s="54">
        <f t="shared" si="1"/>
        <v>-5.2428681572860562E-2</v>
      </c>
      <c r="H14" s="34" t="s">
        <v>3669</v>
      </c>
      <c r="I14" s="34" t="s">
        <v>3670</v>
      </c>
      <c r="J14" s="54">
        <f t="shared" si="2"/>
        <v>-6.8126520681265235E-2</v>
      </c>
      <c r="K14" s="34" t="s">
        <v>3671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1929</v>
      </c>
      <c r="C15" s="34" t="s">
        <v>129</v>
      </c>
      <c r="D15" s="54">
        <f t="shared" si="0"/>
        <v>-0.17391304347826084</v>
      </c>
      <c r="E15" s="34" t="s">
        <v>968</v>
      </c>
      <c r="F15" s="34" t="s">
        <v>1032</v>
      </c>
      <c r="G15" s="54">
        <f t="shared" si="1"/>
        <v>-0.22371364653243839</v>
      </c>
      <c r="H15" s="34" t="s">
        <v>1145</v>
      </c>
      <c r="I15" s="34" t="s">
        <v>3672</v>
      </c>
      <c r="J15" s="54">
        <f t="shared" si="2"/>
        <v>-0.41265655899802239</v>
      </c>
      <c r="K15" s="34" t="s">
        <v>3673</v>
      </c>
      <c r="L15" s="35" t="s">
        <v>3674</v>
      </c>
      <c r="M15" s="57">
        <f t="shared" si="3"/>
        <v>-0.21724858251268273</v>
      </c>
    </row>
    <row r="16" spans="1:13" ht="19.5" customHeight="1" x14ac:dyDescent="0.25">
      <c r="A16" s="59" t="s">
        <v>32</v>
      </c>
      <c r="B16" s="34" t="s">
        <v>1000</v>
      </c>
      <c r="C16" s="34" t="s">
        <v>587</v>
      </c>
      <c r="D16" s="54">
        <f t="shared" si="0"/>
        <v>-2.1582733812949503E-2</v>
      </c>
      <c r="E16" s="34" t="s">
        <v>2613</v>
      </c>
      <c r="F16" s="34" t="s">
        <v>1057</v>
      </c>
      <c r="G16" s="54">
        <f t="shared" si="1"/>
        <v>-4.5360824742267991E-2</v>
      </c>
      <c r="H16" s="34" t="s">
        <v>3675</v>
      </c>
      <c r="I16" s="34" t="s">
        <v>2089</v>
      </c>
      <c r="J16" s="54">
        <f t="shared" si="2"/>
        <v>-0.24686192468619242</v>
      </c>
      <c r="K16" s="34" t="s">
        <v>3676</v>
      </c>
      <c r="L16" s="35" t="s">
        <v>3677</v>
      </c>
      <c r="M16" s="57">
        <f t="shared" si="3"/>
        <v>0.71297898640296675</v>
      </c>
    </row>
    <row r="17" spans="1:13" ht="19.5" customHeight="1" x14ac:dyDescent="0.25">
      <c r="A17" s="37" t="s">
        <v>33</v>
      </c>
      <c r="B17" s="34" t="s">
        <v>621</v>
      </c>
      <c r="C17" s="34" t="s">
        <v>621</v>
      </c>
      <c r="D17" s="54">
        <f t="shared" si="0"/>
        <v>0</v>
      </c>
      <c r="E17" s="34" t="s">
        <v>1318</v>
      </c>
      <c r="F17" s="34" t="s">
        <v>3678</v>
      </c>
      <c r="G17" s="54">
        <f t="shared" si="1"/>
        <v>-0.56951596292481987</v>
      </c>
      <c r="H17" s="34" t="s">
        <v>3533</v>
      </c>
      <c r="I17" s="34" t="s">
        <v>3679</v>
      </c>
      <c r="J17" s="54">
        <f t="shared" si="2"/>
        <v>-1.1499540018399266E-2</v>
      </c>
      <c r="K17" s="34" t="s">
        <v>3680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1248</v>
      </c>
      <c r="C18" s="34" t="s">
        <v>352</v>
      </c>
      <c r="D18" s="54">
        <f t="shared" si="0"/>
        <v>5.7251908396946528E-2</v>
      </c>
      <c r="E18" s="34" t="s">
        <v>3681</v>
      </c>
      <c r="F18" s="34" t="s">
        <v>2201</v>
      </c>
      <c r="G18" s="54">
        <f t="shared" si="1"/>
        <v>7.157057654075559E-2</v>
      </c>
      <c r="H18" s="34" t="s">
        <v>3682</v>
      </c>
      <c r="I18" s="34" t="s">
        <v>3683</v>
      </c>
      <c r="J18" s="54">
        <f t="shared" si="2"/>
        <v>0.11232696110744905</v>
      </c>
      <c r="K18" s="34" t="s">
        <v>3684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1226</v>
      </c>
      <c r="C19" s="34" t="s">
        <v>405</v>
      </c>
      <c r="D19" s="54">
        <f t="shared" si="0"/>
        <v>-8.9285714285714357E-2</v>
      </c>
      <c r="E19" s="34" t="s">
        <v>875</v>
      </c>
      <c r="F19" s="34" t="s">
        <v>2896</v>
      </c>
      <c r="G19" s="54">
        <f t="shared" si="1"/>
        <v>-0.50462107208872453</v>
      </c>
      <c r="H19" s="34" t="s">
        <v>3685</v>
      </c>
      <c r="I19" s="34" t="s">
        <v>1034</v>
      </c>
      <c r="J19" s="54">
        <f t="shared" si="2"/>
        <v>-0.52053274139844619</v>
      </c>
      <c r="K19" s="34" t="s">
        <v>3686</v>
      </c>
      <c r="L19" s="35" t="s">
        <v>3687</v>
      </c>
      <c r="M19" s="57">
        <f t="shared" si="3"/>
        <v>-0.70485859318346622</v>
      </c>
    </row>
    <row r="20" spans="1:13" ht="18.75" customHeight="1" x14ac:dyDescent="0.25">
      <c r="A20" s="59" t="s">
        <v>36</v>
      </c>
      <c r="B20" s="34" t="s">
        <v>101</v>
      </c>
      <c r="C20" s="34" t="s">
        <v>350</v>
      </c>
      <c r="D20" s="54">
        <f t="shared" si="0"/>
        <v>-0.12</v>
      </c>
      <c r="E20" s="34" t="s">
        <v>567</v>
      </c>
      <c r="F20" s="34" t="s">
        <v>1418</v>
      </c>
      <c r="G20" s="54">
        <f t="shared" si="1"/>
        <v>-0.66898148148148162</v>
      </c>
      <c r="H20" s="34" t="s">
        <v>1782</v>
      </c>
      <c r="I20" s="34" t="s">
        <v>3653</v>
      </c>
      <c r="J20" s="54">
        <f t="shared" si="2"/>
        <v>-0.25</v>
      </c>
      <c r="K20" s="34" t="s">
        <v>3688</v>
      </c>
      <c r="L20" s="35" t="s">
        <v>3689</v>
      </c>
      <c r="M20" s="57">
        <f t="shared" si="3"/>
        <v>-0.18381583536798057</v>
      </c>
    </row>
    <row r="21" spans="1:13" ht="19.5" customHeight="1" x14ac:dyDescent="0.25">
      <c r="A21" s="37" t="s">
        <v>37</v>
      </c>
      <c r="B21" s="34" t="s">
        <v>249</v>
      </c>
      <c r="C21" s="34" t="s">
        <v>2472</v>
      </c>
      <c r="D21" s="54">
        <f t="shared" si="0"/>
        <v>-4.2440318302387307E-2</v>
      </c>
      <c r="E21" s="34" t="s">
        <v>3495</v>
      </c>
      <c r="F21" s="34" t="s">
        <v>1583</v>
      </c>
      <c r="G21" s="54">
        <f t="shared" si="1"/>
        <v>0.12369337979094075</v>
      </c>
      <c r="H21" s="34" t="s">
        <v>3666</v>
      </c>
      <c r="I21" s="34" t="s">
        <v>127</v>
      </c>
      <c r="J21" s="54" t="e">
        <f t="shared" si="2"/>
        <v>#DIV/0!</v>
      </c>
      <c r="K21" s="34" t="s">
        <v>3690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115</v>
      </c>
      <c r="F22" s="34" t="s">
        <v>61</v>
      </c>
      <c r="G22" s="54">
        <f t="shared" si="1"/>
        <v>-0.14285714285714285</v>
      </c>
      <c r="H22" s="34" t="s">
        <v>2536</v>
      </c>
      <c r="I22" s="34" t="s">
        <v>1832</v>
      </c>
      <c r="J22" s="54">
        <f t="shared" si="2"/>
        <v>-0.3065693430656935</v>
      </c>
      <c r="K22" s="34" t="s">
        <v>1581</v>
      </c>
      <c r="L22" s="35" t="s">
        <v>3691</v>
      </c>
      <c r="M22" s="57">
        <f t="shared" si="3"/>
        <v>-0.40059940059940058</v>
      </c>
    </row>
    <row r="23" spans="1:13" ht="18.75" customHeight="1" x14ac:dyDescent="0.25">
      <c r="A23" s="37" t="s">
        <v>39</v>
      </c>
      <c r="B23" s="34" t="s">
        <v>109</v>
      </c>
      <c r="C23" s="34" t="s">
        <v>275</v>
      </c>
      <c r="D23" s="54">
        <f t="shared" si="0"/>
        <v>-3.2258064516129059E-2</v>
      </c>
      <c r="E23" s="34" t="s">
        <v>2735</v>
      </c>
      <c r="F23" s="34" t="s">
        <v>84</v>
      </c>
      <c r="G23" s="54">
        <f t="shared" si="1"/>
        <v>5.1829268292683042E-2</v>
      </c>
      <c r="H23" s="34" t="s">
        <v>3692</v>
      </c>
      <c r="I23" s="34" t="s">
        <v>1766</v>
      </c>
      <c r="J23" s="54">
        <f t="shared" si="2"/>
        <v>0.10635260528194149</v>
      </c>
      <c r="K23" s="34" t="s">
        <v>3693</v>
      </c>
      <c r="L23" s="35" t="s">
        <v>3694</v>
      </c>
      <c r="M23" s="57">
        <f t="shared" si="3"/>
        <v>2.9547937464682614</v>
      </c>
    </row>
    <row r="24" spans="1:13" ht="18.75" customHeight="1" x14ac:dyDescent="0.25">
      <c r="A24" s="59" t="s">
        <v>40</v>
      </c>
      <c r="B24" s="34" t="s">
        <v>100</v>
      </c>
      <c r="C24" s="34" t="s">
        <v>191</v>
      </c>
      <c r="D24" s="54">
        <f t="shared" si="0"/>
        <v>-0.13043478260869565</v>
      </c>
      <c r="E24" s="34" t="s">
        <v>943</v>
      </c>
      <c r="F24" s="34" t="s">
        <v>277</v>
      </c>
      <c r="G24" s="54">
        <f t="shared" si="1"/>
        <v>-8.0745341614906901E-2</v>
      </c>
      <c r="H24" s="34" t="s">
        <v>782</v>
      </c>
      <c r="I24" s="34" t="s">
        <v>3034</v>
      </c>
      <c r="J24" s="54">
        <f t="shared" si="2"/>
        <v>-6.7761806981519526E-2</v>
      </c>
      <c r="K24" s="34" t="s">
        <v>3695</v>
      </c>
      <c r="L24" s="35" t="s">
        <v>3696</v>
      </c>
      <c r="M24" s="57">
        <f t="shared" si="3"/>
        <v>2.1129834977735105E-2</v>
      </c>
    </row>
    <row r="25" spans="1:13" ht="18.75" customHeight="1" x14ac:dyDescent="0.25">
      <c r="A25" s="37" t="s">
        <v>41</v>
      </c>
      <c r="B25" s="34" t="s">
        <v>66</v>
      </c>
      <c r="C25" s="34" t="s">
        <v>66</v>
      </c>
      <c r="D25" s="54">
        <f t="shared" si="0"/>
        <v>0</v>
      </c>
      <c r="E25" s="34" t="s">
        <v>82</v>
      </c>
      <c r="F25" s="34" t="s">
        <v>578</v>
      </c>
      <c r="G25" s="54">
        <f t="shared" si="1"/>
        <v>-2.5000000000000022E-2</v>
      </c>
      <c r="H25" s="34" t="s">
        <v>386</v>
      </c>
      <c r="I25" s="34" t="s">
        <v>3197</v>
      </c>
      <c r="J25" s="54">
        <f t="shared" si="2"/>
        <v>-0.14046822742474929</v>
      </c>
      <c r="K25" s="34" t="s">
        <v>2051</v>
      </c>
      <c r="L25" s="35" t="s">
        <v>2157</v>
      </c>
      <c r="M25" s="57">
        <f t="shared" si="3"/>
        <v>-0.41053299492385792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196</v>
      </c>
      <c r="F26" s="34" t="s">
        <v>349</v>
      </c>
      <c r="G26" s="54">
        <f t="shared" si="1"/>
        <v>-9.5238095238095191E-2</v>
      </c>
      <c r="H26" s="34" t="s">
        <v>208</v>
      </c>
      <c r="I26" s="34" t="s">
        <v>2881</v>
      </c>
      <c r="J26" s="54">
        <f t="shared" si="2"/>
        <v>-0.48275862068965514</v>
      </c>
      <c r="K26" s="34" t="s">
        <v>1782</v>
      </c>
      <c r="L26" s="35" t="s">
        <v>2282</v>
      </c>
      <c r="M26" s="57">
        <f t="shared" si="3"/>
        <v>-0.18552036199095029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190</v>
      </c>
      <c r="F27" s="34" t="s">
        <v>349</v>
      </c>
      <c r="G27" s="54">
        <f t="shared" si="1"/>
        <v>-0.14285714285714285</v>
      </c>
      <c r="H27" s="34" t="s">
        <v>3314</v>
      </c>
      <c r="I27" s="34" t="s">
        <v>652</v>
      </c>
      <c r="J27" s="54">
        <f t="shared" si="2"/>
        <v>0.25225225225225206</v>
      </c>
      <c r="K27" s="34" t="s">
        <v>776</v>
      </c>
      <c r="L27" s="35" t="s">
        <v>193</v>
      </c>
      <c r="M27" s="57">
        <f t="shared" si="3"/>
        <v>0.22267536704730836</v>
      </c>
    </row>
    <row r="28" spans="1:13" ht="18.75" customHeight="1" x14ac:dyDescent="0.25">
      <c r="A28" s="59" t="s">
        <v>44</v>
      </c>
      <c r="B28" s="34" t="s">
        <v>374</v>
      </c>
      <c r="C28" s="34" t="s">
        <v>374</v>
      </c>
      <c r="D28" s="54">
        <f t="shared" si="0"/>
        <v>0</v>
      </c>
      <c r="E28" s="34" t="s">
        <v>185</v>
      </c>
      <c r="F28" s="34" t="s">
        <v>185</v>
      </c>
      <c r="G28" s="54">
        <f t="shared" si="1"/>
        <v>0</v>
      </c>
      <c r="H28" s="34" t="s">
        <v>2306</v>
      </c>
      <c r="I28" s="34" t="s">
        <v>186</v>
      </c>
      <c r="J28" s="54">
        <f t="shared" si="2"/>
        <v>-2.7472527472527496E-2</v>
      </c>
      <c r="K28" s="34" t="s">
        <v>3697</v>
      </c>
      <c r="L28" s="35" t="s">
        <v>372</v>
      </c>
      <c r="M28" s="57">
        <f t="shared" si="3"/>
        <v>0.20371867421180287</v>
      </c>
    </row>
    <row r="29" spans="1:13" x14ac:dyDescent="0.25">
      <c r="A29" s="37" t="s">
        <v>45</v>
      </c>
      <c r="B29" s="34" t="s">
        <v>3698</v>
      </c>
      <c r="C29" s="34" t="s">
        <v>1672</v>
      </c>
      <c r="D29" s="54">
        <f t="shared" si="0"/>
        <v>-0.18661518661518653</v>
      </c>
      <c r="E29" s="34" t="s">
        <v>3699</v>
      </c>
      <c r="F29" s="34" t="s">
        <v>1699</v>
      </c>
      <c r="G29" s="54">
        <f t="shared" si="1"/>
        <v>7.3755818116720329E-2</v>
      </c>
      <c r="H29" s="34" t="s">
        <v>3700</v>
      </c>
      <c r="I29" s="34" t="s">
        <v>3701</v>
      </c>
      <c r="J29" s="54">
        <f t="shared" si="2"/>
        <v>-5.7104494115788676E-2</v>
      </c>
      <c r="K29" s="34" t="s">
        <v>3702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59</v>
      </c>
      <c r="C4" s="34" t="s">
        <v>67</v>
      </c>
      <c r="D4" s="54">
        <f t="shared" ref="D4:D29" si="0">IF(OR(B4="", B4=0, C4="", C4=0), "", (B4-C4)/C4)</f>
        <v>-0.25000000000000006</v>
      </c>
      <c r="E4" s="34" t="s">
        <v>61</v>
      </c>
      <c r="F4" s="34" t="s">
        <v>76</v>
      </c>
      <c r="G4" s="54">
        <f t="shared" ref="G4:G29" si="1">IF(OR(E4="", E4=0, F4="", F4=0), "", (E4-F4)/F4)</f>
        <v>-0.16000000000000003</v>
      </c>
      <c r="H4" s="34" t="s">
        <v>2437</v>
      </c>
      <c r="I4" s="34" t="s">
        <v>2735</v>
      </c>
      <c r="J4" s="54">
        <f t="shared" ref="J4:J29" si="2">IF(OR(H4="", H4=0, I4="", I4=0), "", (H4-I4)/I4)</f>
        <v>-0.37391304347826088</v>
      </c>
      <c r="K4" s="34" t="s">
        <v>992</v>
      </c>
      <c r="L4" s="35" t="s">
        <v>1383</v>
      </c>
      <c r="M4" s="57">
        <f t="shared" ref="M4:M29" si="3">IF(OR(K4="", K4=0, L4="", L4=0), "", (K4-L4)/L4)</f>
        <v>-0.24177949709864605</v>
      </c>
    </row>
    <row r="5" spans="1:13" ht="19.5" customHeight="1" x14ac:dyDescent="0.25">
      <c r="A5" s="37" t="s">
        <v>21</v>
      </c>
      <c r="B5" s="34" t="s">
        <v>67</v>
      </c>
      <c r="C5" s="34" t="s">
        <v>557</v>
      </c>
      <c r="D5" s="54">
        <f t="shared" si="0"/>
        <v>-0.20000000000000004</v>
      </c>
      <c r="E5" s="34" t="s">
        <v>76</v>
      </c>
      <c r="F5" s="34" t="s">
        <v>247</v>
      </c>
      <c r="G5" s="54">
        <f t="shared" si="1"/>
        <v>-0.19354838709677419</v>
      </c>
      <c r="H5" s="34" t="s">
        <v>1091</v>
      </c>
      <c r="I5" s="34" t="s">
        <v>2723</v>
      </c>
      <c r="J5" s="54">
        <f t="shared" si="2"/>
        <v>-6.984126984126976E-2</v>
      </c>
      <c r="K5" s="34" t="s">
        <v>3451</v>
      </c>
      <c r="L5" s="35" t="s">
        <v>224</v>
      </c>
      <c r="M5" s="57">
        <f t="shared" si="3"/>
        <v>-6.7127746135069111E-2</v>
      </c>
    </row>
    <row r="6" spans="1:13" ht="19.5" customHeight="1" x14ac:dyDescent="0.25">
      <c r="A6" s="59" t="s">
        <v>22</v>
      </c>
      <c r="B6" s="34" t="s">
        <v>88</v>
      </c>
      <c r="C6" s="34" t="s">
        <v>74</v>
      </c>
      <c r="D6" s="54">
        <f t="shared" si="0"/>
        <v>-8.3333333333333301E-2</v>
      </c>
      <c r="E6" s="34" t="s">
        <v>90</v>
      </c>
      <c r="F6" s="34" t="s">
        <v>465</v>
      </c>
      <c r="G6" s="54">
        <f t="shared" si="1"/>
        <v>-9.2307692307692382E-2</v>
      </c>
      <c r="H6" s="34" t="s">
        <v>62</v>
      </c>
      <c r="I6" s="34" t="s">
        <v>1515</v>
      </c>
      <c r="J6" s="54">
        <f t="shared" si="2"/>
        <v>-9.5522388059701577E-2</v>
      </c>
      <c r="K6" s="34" t="s">
        <v>3281</v>
      </c>
      <c r="L6" s="35" t="s">
        <v>3703</v>
      </c>
      <c r="M6" s="57">
        <f t="shared" si="3"/>
        <v>-0.17375674056321161</v>
      </c>
    </row>
    <row r="7" spans="1:13" ht="19.5" customHeight="1" x14ac:dyDescent="0.25">
      <c r="A7" s="37" t="s">
        <v>23</v>
      </c>
      <c r="B7" s="34" t="s">
        <v>374</v>
      </c>
      <c r="C7" s="34" t="s">
        <v>59</v>
      </c>
      <c r="D7" s="54">
        <f t="shared" si="0"/>
        <v>-0.1666666666666666</v>
      </c>
      <c r="E7" s="34" t="s">
        <v>282</v>
      </c>
      <c r="F7" s="34" t="s">
        <v>95</v>
      </c>
      <c r="G7" s="54">
        <f t="shared" si="1"/>
        <v>-0.37333333333333335</v>
      </c>
      <c r="H7" s="34" t="s">
        <v>938</v>
      </c>
      <c r="I7" s="34" t="s">
        <v>3500</v>
      </c>
      <c r="J7" s="54">
        <f t="shared" si="2"/>
        <v>0.52961672473867583</v>
      </c>
      <c r="K7" s="34" t="s">
        <v>3454</v>
      </c>
      <c r="L7" s="35" t="s">
        <v>3704</v>
      </c>
      <c r="M7" s="57">
        <f t="shared" si="3"/>
        <v>-2.7217741935483947E-2</v>
      </c>
    </row>
    <row r="8" spans="1:13" ht="19.5" customHeight="1" x14ac:dyDescent="0.25">
      <c r="A8" s="59" t="s">
        <v>24</v>
      </c>
      <c r="B8" s="34" t="s">
        <v>196</v>
      </c>
      <c r="C8" s="34" t="s">
        <v>190</v>
      </c>
      <c r="D8" s="54">
        <f t="shared" si="0"/>
        <v>5.5555555555555608E-2</v>
      </c>
      <c r="E8" s="34" t="s">
        <v>1727</v>
      </c>
      <c r="F8" s="34" t="s">
        <v>375</v>
      </c>
      <c r="G8" s="54">
        <f t="shared" si="1"/>
        <v>-0.41269841269841273</v>
      </c>
      <c r="H8" s="34" t="s">
        <v>817</v>
      </c>
      <c r="I8" s="34" t="s">
        <v>1608</v>
      </c>
      <c r="J8" s="54">
        <f t="shared" si="2"/>
        <v>-0.17922606924643583</v>
      </c>
      <c r="K8" s="34" t="s">
        <v>1546</v>
      </c>
      <c r="L8" s="35" t="s">
        <v>3705</v>
      </c>
      <c r="M8" s="57">
        <f t="shared" si="3"/>
        <v>-0.10968543046357609</v>
      </c>
    </row>
    <row r="9" spans="1:13" ht="19.5" customHeight="1" x14ac:dyDescent="0.25">
      <c r="A9" s="37" t="s">
        <v>25</v>
      </c>
      <c r="B9" s="34" t="s">
        <v>88</v>
      </c>
      <c r="C9" s="34" t="s">
        <v>74</v>
      </c>
      <c r="D9" s="54">
        <f t="shared" si="0"/>
        <v>-8.3333333333333301E-2</v>
      </c>
      <c r="E9" s="34" t="s">
        <v>367</v>
      </c>
      <c r="F9" s="34" t="s">
        <v>1107</v>
      </c>
      <c r="G9" s="54">
        <f t="shared" si="1"/>
        <v>-0.26399999999999996</v>
      </c>
      <c r="H9" s="34" t="s">
        <v>249</v>
      </c>
      <c r="I9" s="34" t="s">
        <v>1199</v>
      </c>
      <c r="J9" s="54">
        <f t="shared" si="2"/>
        <v>4.3352601156069336E-2</v>
      </c>
      <c r="K9" s="34" t="s">
        <v>2542</v>
      </c>
      <c r="L9" s="35" t="s">
        <v>3706</v>
      </c>
      <c r="M9" s="57">
        <f t="shared" si="3"/>
        <v>-0.25597407857432158</v>
      </c>
    </row>
    <row r="10" spans="1:13" ht="19.5" customHeight="1" x14ac:dyDescent="0.25">
      <c r="A10" s="59" t="s">
        <v>26</v>
      </c>
      <c r="B10" s="34" t="s">
        <v>350</v>
      </c>
      <c r="C10" s="34" t="s">
        <v>422</v>
      </c>
      <c r="D10" s="54">
        <f t="shared" si="0"/>
        <v>-3.8461538461538491E-2</v>
      </c>
      <c r="E10" s="34" t="s">
        <v>423</v>
      </c>
      <c r="F10" s="34" t="s">
        <v>1107</v>
      </c>
      <c r="G10" s="54">
        <f t="shared" si="1"/>
        <v>2.4000000000000021E-2</v>
      </c>
      <c r="H10" s="34" t="s">
        <v>3078</v>
      </c>
      <c r="I10" s="34" t="s">
        <v>419</v>
      </c>
      <c r="J10" s="54">
        <f t="shared" si="2"/>
        <v>-5.5205047318611936E-2</v>
      </c>
      <c r="K10" s="34" t="s">
        <v>3707</v>
      </c>
      <c r="L10" s="35" t="s">
        <v>3708</v>
      </c>
      <c r="M10" s="57">
        <f t="shared" si="3"/>
        <v>-0.24018475750577367</v>
      </c>
    </row>
    <row r="11" spans="1:13" ht="19.5" customHeight="1" x14ac:dyDescent="0.25">
      <c r="A11" s="37" t="s">
        <v>27</v>
      </c>
      <c r="B11" s="34" t="s">
        <v>815</v>
      </c>
      <c r="C11" s="34" t="s">
        <v>190</v>
      </c>
      <c r="D11" s="54">
        <f t="shared" si="0"/>
        <v>-0.11111111111111106</v>
      </c>
      <c r="E11" s="34" t="s">
        <v>143</v>
      </c>
      <c r="F11" s="34" t="s">
        <v>650</v>
      </c>
      <c r="G11" s="54">
        <f t="shared" si="1"/>
        <v>9.9009900990099098E-3</v>
      </c>
      <c r="H11" s="34" t="s">
        <v>749</v>
      </c>
      <c r="I11" s="34" t="s">
        <v>2632</v>
      </c>
      <c r="J11" s="54">
        <f t="shared" si="2"/>
        <v>-7.5837742504409125E-2</v>
      </c>
      <c r="K11" s="34" t="s">
        <v>3709</v>
      </c>
      <c r="L11" s="35" t="s">
        <v>3710</v>
      </c>
      <c r="M11" s="57">
        <f t="shared" si="3"/>
        <v>0.24187592319054671</v>
      </c>
    </row>
    <row r="12" spans="1:13" ht="19.5" customHeight="1" x14ac:dyDescent="0.25">
      <c r="A12" s="59" t="s">
        <v>28</v>
      </c>
      <c r="B12" s="34" t="s">
        <v>76</v>
      </c>
      <c r="C12" s="34" t="s">
        <v>465</v>
      </c>
      <c r="D12" s="54">
        <f t="shared" si="0"/>
        <v>-0.23076923076923078</v>
      </c>
      <c r="E12" s="34" t="s">
        <v>395</v>
      </c>
      <c r="F12" s="34" t="s">
        <v>1320</v>
      </c>
      <c r="G12" s="54">
        <f t="shared" si="1"/>
        <v>-0.11702127659574467</v>
      </c>
      <c r="H12" s="34" t="s">
        <v>3711</v>
      </c>
      <c r="I12" s="34" t="s">
        <v>3712</v>
      </c>
      <c r="J12" s="54">
        <f t="shared" si="2"/>
        <v>0.22700296735905046</v>
      </c>
      <c r="K12" s="34" t="s">
        <v>3465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578</v>
      </c>
      <c r="C13" s="34" t="s">
        <v>253</v>
      </c>
      <c r="D13" s="54">
        <f t="shared" si="0"/>
        <v>-0.23076923076923075</v>
      </c>
      <c r="E13" s="34" t="s">
        <v>1224</v>
      </c>
      <c r="F13" s="34" t="s">
        <v>1558</v>
      </c>
      <c r="G13" s="54">
        <f t="shared" si="1"/>
        <v>-0.15420560747663553</v>
      </c>
      <c r="H13" s="34" t="s">
        <v>2109</v>
      </c>
      <c r="I13" s="34" t="s">
        <v>3713</v>
      </c>
      <c r="J13" s="54">
        <f t="shared" si="2"/>
        <v>-0.34468085106382973</v>
      </c>
      <c r="K13" s="34" t="s">
        <v>3469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780</v>
      </c>
      <c r="C14" s="34" t="s">
        <v>1332</v>
      </c>
      <c r="D14" s="54">
        <f t="shared" si="0"/>
        <v>-0.12408759124087601</v>
      </c>
      <c r="E14" s="34" t="s">
        <v>178</v>
      </c>
      <c r="F14" s="34" t="s">
        <v>1691</v>
      </c>
      <c r="G14" s="54">
        <f t="shared" si="1"/>
        <v>-7.8101071975497802E-2</v>
      </c>
      <c r="H14" s="34" t="s">
        <v>3714</v>
      </c>
      <c r="I14" s="34" t="s">
        <v>3715</v>
      </c>
      <c r="J14" s="54">
        <f t="shared" si="2"/>
        <v>-0.11999652687331777</v>
      </c>
      <c r="K14" s="34" t="s">
        <v>3716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1258</v>
      </c>
      <c r="C15" s="34" t="s">
        <v>445</v>
      </c>
      <c r="D15" s="54">
        <f t="shared" si="0"/>
        <v>-9.3220338983050752E-2</v>
      </c>
      <c r="E15" s="34" t="s">
        <v>260</v>
      </c>
      <c r="F15" s="34" t="s">
        <v>261</v>
      </c>
      <c r="G15" s="54">
        <f t="shared" si="1"/>
        <v>-0.27586206896551724</v>
      </c>
      <c r="H15" s="34" t="s">
        <v>3475</v>
      </c>
      <c r="I15" s="34" t="s">
        <v>3717</v>
      </c>
      <c r="J15" s="54">
        <f t="shared" si="2"/>
        <v>-0.44553826611622732</v>
      </c>
      <c r="K15" s="34" t="s">
        <v>3476</v>
      </c>
      <c r="L15" s="35" t="s">
        <v>1847</v>
      </c>
      <c r="M15" s="57">
        <f t="shared" si="3"/>
        <v>-0.2608726906764432</v>
      </c>
    </row>
    <row r="16" spans="1:13" ht="19.5" customHeight="1" x14ac:dyDescent="0.25">
      <c r="A16" s="59" t="s">
        <v>32</v>
      </c>
      <c r="B16" s="34" t="s">
        <v>1393</v>
      </c>
      <c r="C16" s="34" t="s">
        <v>521</v>
      </c>
      <c r="D16" s="54">
        <f t="shared" si="0"/>
        <v>-8.2758620689655102E-2</v>
      </c>
      <c r="E16" s="34" t="s">
        <v>3718</v>
      </c>
      <c r="F16" s="34" t="s">
        <v>1442</v>
      </c>
      <c r="G16" s="54">
        <f t="shared" si="1"/>
        <v>-0.18687872763419491</v>
      </c>
      <c r="H16" s="34" t="s">
        <v>722</v>
      </c>
      <c r="I16" s="34" t="s">
        <v>3704</v>
      </c>
      <c r="J16" s="54">
        <f t="shared" si="2"/>
        <v>-0.28897849462365593</v>
      </c>
      <c r="K16" s="34" t="s">
        <v>3478</v>
      </c>
      <c r="L16" s="35" t="s">
        <v>3719</v>
      </c>
      <c r="M16" s="57">
        <f t="shared" si="3"/>
        <v>0.61738785232235016</v>
      </c>
    </row>
    <row r="17" spans="1:13" ht="19.5" customHeight="1" x14ac:dyDescent="0.25">
      <c r="A17" s="37" t="s">
        <v>33</v>
      </c>
      <c r="B17" s="34" t="s">
        <v>2141</v>
      </c>
      <c r="C17" s="34" t="s">
        <v>924</v>
      </c>
      <c r="D17" s="54">
        <f t="shared" si="0"/>
        <v>-5.3191489361702059E-2</v>
      </c>
      <c r="E17" s="34" t="s">
        <v>3718</v>
      </c>
      <c r="F17" s="34" t="s">
        <v>1849</v>
      </c>
      <c r="G17" s="54">
        <f t="shared" si="1"/>
        <v>-0.59424603174603174</v>
      </c>
      <c r="H17" s="34" t="s">
        <v>3480</v>
      </c>
      <c r="I17" s="34" t="s">
        <v>3720</v>
      </c>
      <c r="J17" s="54">
        <f t="shared" si="2"/>
        <v>-6.6489361702127658E-2</v>
      </c>
      <c r="K17" s="34" t="s">
        <v>3481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1452</v>
      </c>
      <c r="C18" s="34" t="s">
        <v>875</v>
      </c>
      <c r="D18" s="54">
        <f t="shared" si="0"/>
        <v>4.1044776119402937E-2</v>
      </c>
      <c r="E18" s="34" t="s">
        <v>2759</v>
      </c>
      <c r="F18" s="34" t="s">
        <v>562</v>
      </c>
      <c r="G18" s="54">
        <f t="shared" si="1"/>
        <v>1.2132822477650032E-2</v>
      </c>
      <c r="H18" s="34" t="s">
        <v>3721</v>
      </c>
      <c r="I18" s="34" t="s">
        <v>3722</v>
      </c>
      <c r="J18" s="54">
        <f t="shared" si="2"/>
        <v>5.564024390243897E-2</v>
      </c>
      <c r="K18" s="34" t="s">
        <v>3723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76</v>
      </c>
      <c r="C19" s="34" t="s">
        <v>77</v>
      </c>
      <c r="D19" s="54">
        <f t="shared" si="0"/>
        <v>-0.13793103448275856</v>
      </c>
      <c r="E19" s="34" t="s">
        <v>352</v>
      </c>
      <c r="F19" s="34" t="s">
        <v>2381</v>
      </c>
      <c r="G19" s="54">
        <f t="shared" si="1"/>
        <v>-0.53297682709447414</v>
      </c>
      <c r="H19" s="34" t="s">
        <v>2537</v>
      </c>
      <c r="I19" s="34" t="s">
        <v>3724</v>
      </c>
      <c r="J19" s="54">
        <f t="shared" si="2"/>
        <v>-0.54739843193157522</v>
      </c>
      <c r="K19" s="34" t="s">
        <v>3725</v>
      </c>
      <c r="L19" s="35" t="s">
        <v>3726</v>
      </c>
      <c r="M19" s="57">
        <f t="shared" si="3"/>
        <v>-0.7213364670012069</v>
      </c>
    </row>
    <row r="20" spans="1:13" ht="18.75" customHeight="1" x14ac:dyDescent="0.25">
      <c r="A20" s="59" t="s">
        <v>36</v>
      </c>
      <c r="B20" s="34" t="s">
        <v>101</v>
      </c>
      <c r="C20" s="34" t="s">
        <v>422</v>
      </c>
      <c r="D20" s="54">
        <f t="shared" si="0"/>
        <v>-0.15384615384615388</v>
      </c>
      <c r="E20" s="34" t="s">
        <v>655</v>
      </c>
      <c r="F20" s="34" t="s">
        <v>2384</v>
      </c>
      <c r="G20" s="54">
        <f t="shared" si="1"/>
        <v>-0.68596881959910916</v>
      </c>
      <c r="H20" s="34" t="s">
        <v>3504</v>
      </c>
      <c r="I20" s="34" t="s">
        <v>1493</v>
      </c>
      <c r="J20" s="54">
        <f t="shared" si="2"/>
        <v>-0.29156626506024091</v>
      </c>
      <c r="K20" s="34" t="s">
        <v>3488</v>
      </c>
      <c r="L20" s="35" t="s">
        <v>3727</v>
      </c>
      <c r="M20" s="57">
        <f t="shared" si="3"/>
        <v>-0.22937321458578389</v>
      </c>
    </row>
    <row r="21" spans="1:13" ht="19.5" customHeight="1" x14ac:dyDescent="0.25">
      <c r="A21" s="37" t="s">
        <v>37</v>
      </c>
      <c r="B21" s="34" t="s">
        <v>1320</v>
      </c>
      <c r="C21" s="34" t="s">
        <v>807</v>
      </c>
      <c r="D21" s="54">
        <f t="shared" si="0"/>
        <v>-3.8363171355498812E-2</v>
      </c>
      <c r="E21" s="34" t="s">
        <v>2943</v>
      </c>
      <c r="F21" s="34" t="s">
        <v>3384</v>
      </c>
      <c r="G21" s="54">
        <f t="shared" si="1"/>
        <v>6.7170445004198207E-2</v>
      </c>
      <c r="H21" s="34" t="s">
        <v>3465</v>
      </c>
      <c r="I21" s="34" t="s">
        <v>127</v>
      </c>
      <c r="J21" s="54" t="e">
        <f t="shared" si="2"/>
        <v>#DIV/0!</v>
      </c>
      <c r="K21" s="34" t="s">
        <v>3491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121</v>
      </c>
      <c r="F22" s="34" t="s">
        <v>252</v>
      </c>
      <c r="G22" s="54">
        <f t="shared" si="1"/>
        <v>-0.20454545454545461</v>
      </c>
      <c r="H22" s="34" t="s">
        <v>1289</v>
      </c>
      <c r="I22" s="34" t="s">
        <v>165</v>
      </c>
      <c r="J22" s="54">
        <f t="shared" si="2"/>
        <v>-0.3450704225352112</v>
      </c>
      <c r="K22" s="34" t="s">
        <v>3492</v>
      </c>
      <c r="L22" s="35" t="s">
        <v>3728</v>
      </c>
      <c r="M22" s="57">
        <f t="shared" si="3"/>
        <v>-0.43407122232916268</v>
      </c>
    </row>
    <row r="23" spans="1:13" ht="18.75" customHeight="1" x14ac:dyDescent="0.25">
      <c r="A23" s="37" t="s">
        <v>39</v>
      </c>
      <c r="B23" s="34" t="s">
        <v>350</v>
      </c>
      <c r="C23" s="34" t="s">
        <v>185</v>
      </c>
      <c r="D23" s="54">
        <f t="shared" si="0"/>
        <v>-0.21875000000000003</v>
      </c>
      <c r="E23" s="34" t="s">
        <v>248</v>
      </c>
      <c r="F23" s="34" t="s">
        <v>79</v>
      </c>
      <c r="G23" s="54">
        <f t="shared" si="1"/>
        <v>-5.8823529411764757E-3</v>
      </c>
      <c r="H23" s="34" t="s">
        <v>648</v>
      </c>
      <c r="I23" s="34" t="s">
        <v>1284</v>
      </c>
      <c r="J23" s="54">
        <f t="shared" si="2"/>
        <v>4.4704264099037168E-2</v>
      </c>
      <c r="K23" s="34" t="s">
        <v>3496</v>
      </c>
      <c r="L23" s="35" t="s">
        <v>3729</v>
      </c>
      <c r="M23" s="57">
        <f t="shared" si="3"/>
        <v>2.7343012704174225</v>
      </c>
    </row>
    <row r="24" spans="1:13" ht="18.75" customHeight="1" x14ac:dyDescent="0.25">
      <c r="A24" s="59" t="s">
        <v>40</v>
      </c>
      <c r="B24" s="34" t="s">
        <v>191</v>
      </c>
      <c r="C24" s="34" t="s">
        <v>191</v>
      </c>
      <c r="D24" s="54">
        <f t="shared" si="0"/>
        <v>0</v>
      </c>
      <c r="E24" s="34" t="s">
        <v>424</v>
      </c>
      <c r="F24" s="34" t="s">
        <v>1041</v>
      </c>
      <c r="G24" s="54">
        <f t="shared" si="1"/>
        <v>-0.12574850299401197</v>
      </c>
      <c r="H24" s="34" t="s">
        <v>2131</v>
      </c>
      <c r="I24" s="34" t="s">
        <v>1098</v>
      </c>
      <c r="J24" s="54">
        <f t="shared" si="2"/>
        <v>-0.11968348170128577</v>
      </c>
      <c r="K24" s="34" t="s">
        <v>3498</v>
      </c>
      <c r="L24" s="35" t="s">
        <v>3730</v>
      </c>
      <c r="M24" s="57">
        <f t="shared" si="3"/>
        <v>-3.5756352010768974E-2</v>
      </c>
    </row>
    <row r="25" spans="1:13" ht="18.75" customHeight="1" x14ac:dyDescent="0.25">
      <c r="A25" s="37" t="s">
        <v>41</v>
      </c>
      <c r="B25" s="34" t="s">
        <v>66</v>
      </c>
      <c r="C25" s="34" t="s">
        <v>67</v>
      </c>
      <c r="D25" s="54">
        <f t="shared" si="0"/>
        <v>-0.12499999999999993</v>
      </c>
      <c r="E25" s="34" t="s">
        <v>228</v>
      </c>
      <c r="F25" s="34" t="s">
        <v>646</v>
      </c>
      <c r="G25" s="54">
        <f t="shared" si="1"/>
        <v>-7.3170731707317013E-2</v>
      </c>
      <c r="H25" s="34" t="s">
        <v>617</v>
      </c>
      <c r="I25" s="34" t="s">
        <v>1678</v>
      </c>
      <c r="J25" s="54">
        <f t="shared" si="2"/>
        <v>-0.18709677419354839</v>
      </c>
      <c r="K25" s="34" t="s">
        <v>3502</v>
      </c>
      <c r="L25" s="35" t="s">
        <v>3731</v>
      </c>
      <c r="M25" s="57">
        <f t="shared" si="3"/>
        <v>-0.44376528117359415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190</v>
      </c>
      <c r="F26" s="34" t="s">
        <v>349</v>
      </c>
      <c r="G26" s="54">
        <f t="shared" si="1"/>
        <v>-0.14285714285714285</v>
      </c>
      <c r="H26" s="34" t="s">
        <v>95</v>
      </c>
      <c r="I26" s="34" t="s">
        <v>1901</v>
      </c>
      <c r="J26" s="54">
        <f t="shared" si="2"/>
        <v>-0.58563535911602216</v>
      </c>
      <c r="K26" s="34" t="s">
        <v>3504</v>
      </c>
      <c r="L26" s="35" t="s">
        <v>370</v>
      </c>
      <c r="M26" s="57">
        <f t="shared" si="3"/>
        <v>-0.23036649214659688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190</v>
      </c>
      <c r="F27" s="34" t="s">
        <v>101</v>
      </c>
      <c r="G27" s="54">
        <f t="shared" si="1"/>
        <v>-0.18181818181818185</v>
      </c>
      <c r="H27" s="34" t="s">
        <v>3501</v>
      </c>
      <c r="I27" s="34" t="s">
        <v>1471</v>
      </c>
      <c r="J27" s="54">
        <f t="shared" si="2"/>
        <v>0.1818181818181818</v>
      </c>
      <c r="K27" s="34" t="s">
        <v>1077</v>
      </c>
      <c r="L27" s="35" t="s">
        <v>1105</v>
      </c>
      <c r="M27" s="57">
        <f t="shared" si="3"/>
        <v>0.1548742138364779</v>
      </c>
    </row>
    <row r="28" spans="1:13" ht="18.75" customHeight="1" x14ac:dyDescent="0.25">
      <c r="A28" s="59" t="s">
        <v>44</v>
      </c>
      <c r="B28" s="34" t="s">
        <v>374</v>
      </c>
      <c r="C28" s="34" t="s">
        <v>58</v>
      </c>
      <c r="D28" s="54">
        <f t="shared" si="0"/>
        <v>0.25000000000000006</v>
      </c>
      <c r="E28" s="34" t="s">
        <v>275</v>
      </c>
      <c r="F28" s="34" t="s">
        <v>363</v>
      </c>
      <c r="G28" s="54">
        <f t="shared" si="1"/>
        <v>-6.0606060606060656E-2</v>
      </c>
      <c r="H28" s="34" t="s">
        <v>2881</v>
      </c>
      <c r="I28" s="34" t="s">
        <v>1629</v>
      </c>
      <c r="J28" s="54">
        <f t="shared" si="2"/>
        <v>-7.9365079365079319E-2</v>
      </c>
      <c r="K28" s="34" t="s">
        <v>3505</v>
      </c>
      <c r="L28" s="35" t="s">
        <v>1394</v>
      </c>
      <c r="M28" s="57">
        <f t="shared" si="3"/>
        <v>0.13629283489096575</v>
      </c>
    </row>
    <row r="29" spans="1:13" x14ac:dyDescent="0.25">
      <c r="A29" s="37" t="s">
        <v>45</v>
      </c>
      <c r="B29" s="34" t="s">
        <v>1260</v>
      </c>
      <c r="C29" s="34" t="s">
        <v>3732</v>
      </c>
      <c r="D29" s="54">
        <f t="shared" si="0"/>
        <v>-0.22704714640198512</v>
      </c>
      <c r="E29" s="34" t="s">
        <v>3513</v>
      </c>
      <c r="F29" s="34" t="s">
        <v>3733</v>
      </c>
      <c r="G29" s="54">
        <f t="shared" si="1"/>
        <v>1.4147688060731543E-2</v>
      </c>
      <c r="H29" s="34" t="s">
        <v>3508</v>
      </c>
      <c r="I29" s="34" t="s">
        <v>3734</v>
      </c>
      <c r="J29" s="54">
        <f t="shared" si="2"/>
        <v>-0.10966514459665153</v>
      </c>
      <c r="K29" s="34" t="s">
        <v>3510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/>
  </sheetPr>
  <dimension ref="A1:M32"/>
  <sheetViews>
    <sheetView workbookViewId="0">
      <selection activeCell="P31" sqref="P31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67</v>
      </c>
      <c r="D4" s="54">
        <f t="shared" ref="D4:D29" si="0">IF(OR(B4="", B4=0, C4="", C4=0), "", (B4-C4)/C4)</f>
        <v>0</v>
      </c>
      <c r="E4" s="34" t="s">
        <v>252</v>
      </c>
      <c r="F4" s="34" t="s">
        <v>76</v>
      </c>
      <c r="G4" s="54">
        <f t="shared" ref="G4:G29" si="1">IF(OR(E4="", E4=0, F4="", F4=0), "", (E4-F4)/F4)</f>
        <v>-0.12</v>
      </c>
      <c r="H4" s="34" t="s">
        <v>3389</v>
      </c>
      <c r="I4" s="34" t="s">
        <v>479</v>
      </c>
      <c r="J4" s="54">
        <f t="shared" ref="J4:J29" si="2">IF(OR(H4="", H4=0, I4="", I4=0), "", (H4-I4)/I4)</f>
        <v>-0.37134502923976609</v>
      </c>
      <c r="K4" s="34" t="s">
        <v>919</v>
      </c>
      <c r="L4" s="35" t="s">
        <v>3735</v>
      </c>
      <c r="M4" s="57">
        <f t="shared" ref="M4:M29" si="3">IF(OR(K4="", K4=0, L4="", L4=0), "", (K4-L4)/L4)</f>
        <v>-0.23927178153446041</v>
      </c>
    </row>
    <row r="5" spans="1:13" ht="19.5" customHeight="1" x14ac:dyDescent="0.25">
      <c r="A5" s="37" t="s">
        <v>21</v>
      </c>
      <c r="B5" s="34" t="s">
        <v>67</v>
      </c>
      <c r="C5" s="34" t="s">
        <v>184</v>
      </c>
      <c r="D5" s="54">
        <f t="shared" si="0"/>
        <v>-0.11111111111111106</v>
      </c>
      <c r="E5" s="34" t="s">
        <v>90</v>
      </c>
      <c r="F5" s="34" t="s">
        <v>247</v>
      </c>
      <c r="G5" s="54">
        <f t="shared" si="1"/>
        <v>-4.8387096774193589E-2</v>
      </c>
      <c r="H5" s="34" t="s">
        <v>1732</v>
      </c>
      <c r="I5" s="34" t="s">
        <v>62</v>
      </c>
      <c r="J5" s="54">
        <f t="shared" si="2"/>
        <v>-9.9009900990098369E-3</v>
      </c>
      <c r="K5" s="34" t="s">
        <v>3390</v>
      </c>
      <c r="L5" s="35" t="s">
        <v>3736</v>
      </c>
      <c r="M5" s="57">
        <f t="shared" si="3"/>
        <v>-6.3576702214930308E-2</v>
      </c>
    </row>
    <row r="6" spans="1:13" ht="19.5" customHeight="1" x14ac:dyDescent="0.25">
      <c r="A6" s="59" t="s">
        <v>22</v>
      </c>
      <c r="B6" s="34" t="s">
        <v>88</v>
      </c>
      <c r="C6" s="34" t="s">
        <v>74</v>
      </c>
      <c r="D6" s="54">
        <f t="shared" si="0"/>
        <v>-8.3333333333333301E-2</v>
      </c>
      <c r="E6" s="34" t="s">
        <v>247</v>
      </c>
      <c r="F6" s="34" t="s">
        <v>465</v>
      </c>
      <c r="G6" s="54">
        <f t="shared" si="1"/>
        <v>-4.6153846153846191E-2</v>
      </c>
      <c r="H6" s="34" t="s">
        <v>327</v>
      </c>
      <c r="I6" s="34" t="s">
        <v>395</v>
      </c>
      <c r="J6" s="54">
        <f t="shared" si="2"/>
        <v>-9.0361445783132474E-2</v>
      </c>
      <c r="K6" s="34" t="s">
        <v>1764</v>
      </c>
      <c r="L6" s="35" t="s">
        <v>2185</v>
      </c>
      <c r="M6" s="57">
        <f t="shared" si="3"/>
        <v>-0.17099697885196374</v>
      </c>
    </row>
    <row r="7" spans="1:13" ht="19.5" customHeight="1" x14ac:dyDescent="0.25">
      <c r="A7" s="37" t="s">
        <v>23</v>
      </c>
      <c r="B7" s="34" t="s">
        <v>374</v>
      </c>
      <c r="C7" s="34" t="s">
        <v>59</v>
      </c>
      <c r="D7" s="54">
        <f t="shared" si="0"/>
        <v>-0.1666666666666666</v>
      </c>
      <c r="E7" s="34" t="s">
        <v>282</v>
      </c>
      <c r="F7" s="34" t="s">
        <v>1727</v>
      </c>
      <c r="G7" s="54">
        <f t="shared" si="1"/>
        <v>-0.36486486486486491</v>
      </c>
      <c r="H7" s="34" t="s">
        <v>171</v>
      </c>
      <c r="I7" s="34" t="s">
        <v>165</v>
      </c>
      <c r="J7" s="54">
        <f t="shared" si="2"/>
        <v>0.53873239436619724</v>
      </c>
      <c r="K7" s="34" t="s">
        <v>3392</v>
      </c>
      <c r="L7" s="35" t="s">
        <v>3737</v>
      </c>
      <c r="M7" s="57">
        <f t="shared" si="3"/>
        <v>-2.371273712737125E-2</v>
      </c>
    </row>
    <row r="8" spans="1:13" ht="19.5" customHeight="1" x14ac:dyDescent="0.25">
      <c r="A8" s="59" t="s">
        <v>24</v>
      </c>
      <c r="B8" s="34" t="s">
        <v>196</v>
      </c>
      <c r="C8" s="34" t="s">
        <v>190</v>
      </c>
      <c r="D8" s="54">
        <f t="shared" si="0"/>
        <v>5.5555555555555608E-2</v>
      </c>
      <c r="E8" s="34" t="s">
        <v>1727</v>
      </c>
      <c r="F8" s="34" t="s">
        <v>1107</v>
      </c>
      <c r="G8" s="54">
        <f t="shared" si="1"/>
        <v>-0.40800000000000003</v>
      </c>
      <c r="H8" s="34" t="s">
        <v>817</v>
      </c>
      <c r="I8" s="34" t="s">
        <v>779</v>
      </c>
      <c r="J8" s="54">
        <f t="shared" si="2"/>
        <v>-0.17248459958932236</v>
      </c>
      <c r="K8" s="34" t="s">
        <v>3738</v>
      </c>
      <c r="L8" s="35" t="s">
        <v>3739</v>
      </c>
      <c r="M8" s="57">
        <f t="shared" si="3"/>
        <v>-0.1068001668752607</v>
      </c>
    </row>
    <row r="9" spans="1:13" ht="19.5" customHeight="1" x14ac:dyDescent="0.25">
      <c r="A9" s="37" t="s">
        <v>25</v>
      </c>
      <c r="B9" s="34" t="s">
        <v>88</v>
      </c>
      <c r="C9" s="34" t="s">
        <v>74</v>
      </c>
      <c r="D9" s="54">
        <f t="shared" si="0"/>
        <v>-8.3333333333333301E-2</v>
      </c>
      <c r="E9" s="34" t="s">
        <v>367</v>
      </c>
      <c r="F9" s="34" t="s">
        <v>357</v>
      </c>
      <c r="G9" s="54">
        <f t="shared" si="1"/>
        <v>-0.2580645161290322</v>
      </c>
      <c r="H9" s="34" t="s">
        <v>410</v>
      </c>
      <c r="I9" s="34" t="s">
        <v>283</v>
      </c>
      <c r="J9" s="54">
        <f t="shared" si="2"/>
        <v>4.3604651162790671E-2</v>
      </c>
      <c r="K9" s="34" t="s">
        <v>3396</v>
      </c>
      <c r="L9" s="35" t="s">
        <v>3740</v>
      </c>
      <c r="M9" s="57">
        <f t="shared" si="3"/>
        <v>-0.25316455696202528</v>
      </c>
    </row>
    <row r="10" spans="1:13" ht="19.5" customHeight="1" x14ac:dyDescent="0.25">
      <c r="A10" s="59" t="s">
        <v>26</v>
      </c>
      <c r="B10" s="34" t="s">
        <v>101</v>
      </c>
      <c r="C10" s="34" t="s">
        <v>350</v>
      </c>
      <c r="D10" s="54">
        <f t="shared" si="0"/>
        <v>-0.12</v>
      </c>
      <c r="E10" s="34" t="s">
        <v>1107</v>
      </c>
      <c r="F10" s="34" t="s">
        <v>357</v>
      </c>
      <c r="G10" s="54">
        <f t="shared" si="1"/>
        <v>8.0645161290322648E-3</v>
      </c>
      <c r="H10" s="34" t="s">
        <v>2183</v>
      </c>
      <c r="I10" s="34" t="s">
        <v>3741</v>
      </c>
      <c r="J10" s="54">
        <f t="shared" si="2"/>
        <v>-5.2464228934817184E-2</v>
      </c>
      <c r="K10" s="34" t="s">
        <v>3742</v>
      </c>
      <c r="L10" s="35" t="s">
        <v>2615</v>
      </c>
      <c r="M10" s="57">
        <f t="shared" si="3"/>
        <v>-0.23748544819557627</v>
      </c>
    </row>
    <row r="11" spans="1:13" ht="19.5" customHeight="1" x14ac:dyDescent="0.25">
      <c r="A11" s="37" t="s">
        <v>27</v>
      </c>
      <c r="B11" s="34" t="s">
        <v>246</v>
      </c>
      <c r="C11" s="34" t="s">
        <v>404</v>
      </c>
      <c r="D11" s="54">
        <f t="shared" si="0"/>
        <v>-0.11764705882352951</v>
      </c>
      <c r="E11" s="34" t="s">
        <v>143</v>
      </c>
      <c r="F11" s="34" t="s">
        <v>777</v>
      </c>
      <c r="G11" s="54">
        <f t="shared" si="1"/>
        <v>2.0000000000000018E-2</v>
      </c>
      <c r="H11" s="34" t="s">
        <v>768</v>
      </c>
      <c r="I11" s="34" t="s">
        <v>3398</v>
      </c>
      <c r="J11" s="54">
        <f t="shared" si="2"/>
        <v>-7.2953736654804299E-2</v>
      </c>
      <c r="K11" s="34" t="s">
        <v>3400</v>
      </c>
      <c r="L11" s="35" t="s">
        <v>3661</v>
      </c>
      <c r="M11" s="57">
        <f t="shared" si="3"/>
        <v>0.2464631422189128</v>
      </c>
    </row>
    <row r="12" spans="1:13" ht="19.5" customHeight="1" x14ac:dyDescent="0.25">
      <c r="A12" s="59" t="s">
        <v>28</v>
      </c>
      <c r="B12" s="34" t="s">
        <v>90</v>
      </c>
      <c r="C12" s="34" t="s">
        <v>399</v>
      </c>
      <c r="D12" s="54">
        <f t="shared" si="0"/>
        <v>-7.8125000000000069E-2</v>
      </c>
      <c r="E12" s="34" t="s">
        <v>78</v>
      </c>
      <c r="F12" s="34" t="s">
        <v>1508</v>
      </c>
      <c r="G12" s="54">
        <f t="shared" si="1"/>
        <v>-0.11528150134048262</v>
      </c>
      <c r="H12" s="34" t="s">
        <v>3743</v>
      </c>
      <c r="I12" s="34" t="s">
        <v>303</v>
      </c>
      <c r="J12" s="54">
        <f t="shared" si="2"/>
        <v>0.23080757726819556</v>
      </c>
      <c r="K12" s="34" t="s">
        <v>3744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252</v>
      </c>
      <c r="C13" s="34" t="s">
        <v>405</v>
      </c>
      <c r="D13" s="54">
        <f t="shared" si="0"/>
        <v>-0.21428571428571436</v>
      </c>
      <c r="E13" s="34" t="s">
        <v>406</v>
      </c>
      <c r="F13" s="34" t="s">
        <v>1067</v>
      </c>
      <c r="G13" s="54">
        <f t="shared" si="1"/>
        <v>-0.15294117647058822</v>
      </c>
      <c r="H13" s="34" t="s">
        <v>3008</v>
      </c>
      <c r="I13" s="34" t="s">
        <v>3745</v>
      </c>
      <c r="J13" s="54">
        <f t="shared" si="2"/>
        <v>-0.34250983196281726</v>
      </c>
      <c r="K13" s="34" t="s">
        <v>3746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780</v>
      </c>
      <c r="C14" s="34" t="s">
        <v>1000</v>
      </c>
      <c r="D14" s="54">
        <f t="shared" si="0"/>
        <v>-0.11764705882352951</v>
      </c>
      <c r="E14" s="34" t="s">
        <v>1225</v>
      </c>
      <c r="F14" s="34" t="s">
        <v>2741</v>
      </c>
      <c r="G14" s="54">
        <f t="shared" si="1"/>
        <v>-7.4131274131274058E-2</v>
      </c>
      <c r="H14" s="34" t="s">
        <v>3747</v>
      </c>
      <c r="I14" s="34" t="s">
        <v>3748</v>
      </c>
      <c r="J14" s="54">
        <f t="shared" si="2"/>
        <v>-0.11693654266958424</v>
      </c>
      <c r="K14" s="34" t="s">
        <v>3749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269</v>
      </c>
      <c r="C15" s="34" t="s">
        <v>197</v>
      </c>
      <c r="D15" s="54">
        <f t="shared" si="0"/>
        <v>-7.4380165289256089E-2</v>
      </c>
      <c r="E15" s="34" t="s">
        <v>1515</v>
      </c>
      <c r="F15" s="34" t="s">
        <v>1259</v>
      </c>
      <c r="G15" s="54">
        <f t="shared" si="1"/>
        <v>-0.27173913043478254</v>
      </c>
      <c r="H15" s="34" t="s">
        <v>1585</v>
      </c>
      <c r="I15" s="34" t="s">
        <v>3750</v>
      </c>
      <c r="J15" s="54">
        <f t="shared" si="2"/>
        <v>-0.44348382965097666</v>
      </c>
      <c r="K15" s="34" t="s">
        <v>3751</v>
      </c>
      <c r="L15" s="35" t="s">
        <v>3752</v>
      </c>
      <c r="M15" s="57">
        <f t="shared" si="3"/>
        <v>-0.25833333333333336</v>
      </c>
    </row>
    <row r="16" spans="1:13" ht="19.5" customHeight="1" x14ac:dyDescent="0.25">
      <c r="A16" s="59" t="s">
        <v>32</v>
      </c>
      <c r="B16" s="34" t="s">
        <v>85</v>
      </c>
      <c r="C16" s="34" t="s">
        <v>567</v>
      </c>
      <c r="D16" s="54">
        <f t="shared" si="0"/>
        <v>-6.2937062937062846E-2</v>
      </c>
      <c r="E16" s="34" t="s">
        <v>1951</v>
      </c>
      <c r="F16" s="34" t="s">
        <v>1652</v>
      </c>
      <c r="G16" s="54">
        <f t="shared" si="1"/>
        <v>-0.18236472945891785</v>
      </c>
      <c r="H16" s="34" t="s">
        <v>3417</v>
      </c>
      <c r="I16" s="34" t="s">
        <v>3737</v>
      </c>
      <c r="J16" s="54">
        <f t="shared" si="2"/>
        <v>-0.28624661246612465</v>
      </c>
      <c r="K16" s="34" t="s">
        <v>3753</v>
      </c>
      <c r="L16" s="35" t="s">
        <v>3754</v>
      </c>
      <c r="M16" s="57">
        <f t="shared" si="3"/>
        <v>0.6230990875620297</v>
      </c>
    </row>
    <row r="17" spans="1:13" ht="19.5" customHeight="1" x14ac:dyDescent="0.25">
      <c r="A17" s="37" t="s">
        <v>33</v>
      </c>
      <c r="B17" s="34" t="s">
        <v>2141</v>
      </c>
      <c r="C17" s="34" t="s">
        <v>924</v>
      </c>
      <c r="D17" s="54">
        <f t="shared" si="0"/>
        <v>-5.3191489361702059E-2</v>
      </c>
      <c r="E17" s="34" t="s">
        <v>1951</v>
      </c>
      <c r="F17" s="34" t="s">
        <v>279</v>
      </c>
      <c r="G17" s="54">
        <f t="shared" si="1"/>
        <v>-0.59199999999999997</v>
      </c>
      <c r="H17" s="34" t="s">
        <v>3755</v>
      </c>
      <c r="I17" s="34" t="s">
        <v>2851</v>
      </c>
      <c r="J17" s="54">
        <f t="shared" si="2"/>
        <v>-6.3449508489722889E-2</v>
      </c>
      <c r="K17" s="34" t="s">
        <v>3756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2242</v>
      </c>
      <c r="C18" s="34" t="s">
        <v>3757</v>
      </c>
      <c r="D18" s="54">
        <f t="shared" si="0"/>
        <v>-7.8651685393258411E-2</v>
      </c>
      <c r="E18" s="34" t="s">
        <v>2759</v>
      </c>
      <c r="F18" s="34" t="s">
        <v>3758</v>
      </c>
      <c r="G18" s="54">
        <f t="shared" si="1"/>
        <v>1.9948519948519983E-2</v>
      </c>
      <c r="H18" s="34" t="s">
        <v>3759</v>
      </c>
      <c r="I18" s="34" t="s">
        <v>3760</v>
      </c>
      <c r="J18" s="54">
        <f t="shared" si="2"/>
        <v>5.9290562171852933E-2</v>
      </c>
      <c r="K18" s="34" t="s">
        <v>3761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414</v>
      </c>
      <c r="C19" s="34" t="s">
        <v>90</v>
      </c>
      <c r="D19" s="54">
        <f t="shared" si="0"/>
        <v>-8.4745762711864292E-2</v>
      </c>
      <c r="E19" s="34" t="s">
        <v>352</v>
      </c>
      <c r="F19" s="34" t="s">
        <v>3000</v>
      </c>
      <c r="G19" s="54">
        <f t="shared" si="1"/>
        <v>-0.52962298025134646</v>
      </c>
      <c r="H19" s="34" t="s">
        <v>3429</v>
      </c>
      <c r="I19" s="34" t="s">
        <v>923</v>
      </c>
      <c r="J19" s="54">
        <f t="shared" si="2"/>
        <v>-0.54545454545454541</v>
      </c>
      <c r="K19" s="34" t="s">
        <v>3762</v>
      </c>
      <c r="L19" s="35" t="s">
        <v>3763</v>
      </c>
      <c r="M19" s="57">
        <f t="shared" si="3"/>
        <v>-0.72036882884036624</v>
      </c>
    </row>
    <row r="20" spans="1:13" ht="18.75" customHeight="1" x14ac:dyDescent="0.25">
      <c r="A20" s="59" t="s">
        <v>36</v>
      </c>
      <c r="B20" s="34" t="s">
        <v>101</v>
      </c>
      <c r="C20" s="34" t="s">
        <v>422</v>
      </c>
      <c r="D20" s="54">
        <f t="shared" si="0"/>
        <v>-0.15384615384615388</v>
      </c>
      <c r="E20" s="34" t="s">
        <v>655</v>
      </c>
      <c r="F20" s="34" t="s">
        <v>1870</v>
      </c>
      <c r="G20" s="54">
        <f t="shared" si="1"/>
        <v>-0.68314606741573036</v>
      </c>
      <c r="H20" s="34" t="s">
        <v>543</v>
      </c>
      <c r="I20" s="34" t="s">
        <v>978</v>
      </c>
      <c r="J20" s="54">
        <f t="shared" si="2"/>
        <v>-0.28906882591093119</v>
      </c>
      <c r="K20" s="34" t="s">
        <v>3764</v>
      </c>
      <c r="L20" s="35" t="s">
        <v>2691</v>
      </c>
      <c r="M20" s="57">
        <f t="shared" si="3"/>
        <v>-0.22649500254108088</v>
      </c>
    </row>
    <row r="21" spans="1:13" ht="19.5" customHeight="1" x14ac:dyDescent="0.25">
      <c r="A21" s="37" t="s">
        <v>37</v>
      </c>
      <c r="B21" s="34" t="s">
        <v>1170</v>
      </c>
      <c r="C21" s="34" t="s">
        <v>860</v>
      </c>
      <c r="D21" s="54">
        <f t="shared" si="0"/>
        <v>7.2507552870090558E-2</v>
      </c>
      <c r="E21" s="34" t="s">
        <v>3429</v>
      </c>
      <c r="F21" s="34" t="s">
        <v>3765</v>
      </c>
      <c r="G21" s="54">
        <f t="shared" si="1"/>
        <v>7.021996615905246E-2</v>
      </c>
      <c r="H21" s="34" t="s">
        <v>3744</v>
      </c>
      <c r="I21" s="34" t="s">
        <v>127</v>
      </c>
      <c r="J21" s="54" t="e">
        <f t="shared" si="2"/>
        <v>#DIV/0!</v>
      </c>
      <c r="K21" s="34" t="s">
        <v>3766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121</v>
      </c>
      <c r="F22" s="34" t="s">
        <v>252</v>
      </c>
      <c r="G22" s="54">
        <f t="shared" si="1"/>
        <v>-0.20454545454545461</v>
      </c>
      <c r="H22" s="34" t="s">
        <v>1289</v>
      </c>
      <c r="I22" s="34" t="s">
        <v>1359</v>
      </c>
      <c r="J22" s="54">
        <f t="shared" si="2"/>
        <v>-0.34042553191489355</v>
      </c>
      <c r="K22" s="34" t="s">
        <v>2689</v>
      </c>
      <c r="L22" s="35" t="s">
        <v>3075</v>
      </c>
      <c r="M22" s="57">
        <f t="shared" si="3"/>
        <v>-0.43258971871968971</v>
      </c>
    </row>
    <row r="23" spans="1:13" ht="18.75" customHeight="1" x14ac:dyDescent="0.25">
      <c r="A23" s="37" t="s">
        <v>39</v>
      </c>
      <c r="B23" s="34" t="s">
        <v>109</v>
      </c>
      <c r="C23" s="34" t="s">
        <v>185</v>
      </c>
      <c r="D23" s="54">
        <f t="shared" si="0"/>
        <v>-6.2500000000000056E-2</v>
      </c>
      <c r="E23" s="34" t="s">
        <v>3314</v>
      </c>
      <c r="F23" s="34" t="s">
        <v>116</v>
      </c>
      <c r="G23" s="54">
        <f t="shared" si="1"/>
        <v>-0.17507418397626121</v>
      </c>
      <c r="H23" s="34" t="s">
        <v>1376</v>
      </c>
      <c r="I23" s="34" t="s">
        <v>1507</v>
      </c>
      <c r="J23" s="54">
        <f t="shared" si="2"/>
        <v>4.85436893203883E-2</v>
      </c>
      <c r="K23" s="34" t="s">
        <v>3767</v>
      </c>
      <c r="L23" s="35" t="s">
        <v>3768</v>
      </c>
      <c r="M23" s="57">
        <f t="shared" si="3"/>
        <v>2.7473472374679844</v>
      </c>
    </row>
    <row r="24" spans="1:13" ht="18.75" customHeight="1" x14ac:dyDescent="0.25">
      <c r="A24" s="59" t="s">
        <v>40</v>
      </c>
      <c r="B24" s="34" t="s">
        <v>191</v>
      </c>
      <c r="C24" s="34" t="s">
        <v>191</v>
      </c>
      <c r="D24" s="54">
        <f t="shared" si="0"/>
        <v>0</v>
      </c>
      <c r="E24" s="34" t="s">
        <v>521</v>
      </c>
      <c r="F24" s="34" t="s">
        <v>1424</v>
      </c>
      <c r="G24" s="54">
        <f t="shared" si="1"/>
        <v>-0.12650602409638553</v>
      </c>
      <c r="H24" s="34" t="s">
        <v>3441</v>
      </c>
      <c r="I24" s="34" t="s">
        <v>1333</v>
      </c>
      <c r="J24" s="54">
        <f t="shared" si="2"/>
        <v>-0.11665004985044865</v>
      </c>
      <c r="K24" s="34" t="s">
        <v>3769</v>
      </c>
      <c r="L24" s="35" t="s">
        <v>3770</v>
      </c>
      <c r="M24" s="57">
        <f t="shared" si="3"/>
        <v>-3.2355186158934762E-2</v>
      </c>
    </row>
    <row r="25" spans="1:13" ht="18.75" customHeight="1" x14ac:dyDescent="0.25">
      <c r="A25" s="37" t="s">
        <v>41</v>
      </c>
      <c r="B25" s="34" t="s">
        <v>66</v>
      </c>
      <c r="C25" s="34" t="s">
        <v>67</v>
      </c>
      <c r="D25" s="54">
        <f t="shared" si="0"/>
        <v>-0.12499999999999993</v>
      </c>
      <c r="E25" s="34" t="s">
        <v>238</v>
      </c>
      <c r="F25" s="34" t="s">
        <v>90</v>
      </c>
      <c r="G25" s="54">
        <f t="shared" si="1"/>
        <v>-0.23728813559322029</v>
      </c>
      <c r="H25" s="34" t="s">
        <v>490</v>
      </c>
      <c r="I25" s="34" t="s">
        <v>1218</v>
      </c>
      <c r="J25" s="54">
        <f t="shared" si="2"/>
        <v>-0.18506493506493515</v>
      </c>
      <c r="K25" s="34" t="s">
        <v>3444</v>
      </c>
      <c r="L25" s="35" t="s">
        <v>3083</v>
      </c>
      <c r="M25" s="57">
        <f t="shared" si="3"/>
        <v>-0.44177449168207023</v>
      </c>
    </row>
    <row r="26" spans="1:13" ht="18.75" customHeight="1" x14ac:dyDescent="0.25">
      <c r="A26" s="59" t="s">
        <v>42</v>
      </c>
      <c r="B26" s="34" t="s">
        <v>58</v>
      </c>
      <c r="C26" s="34" t="s">
        <v>58</v>
      </c>
      <c r="D26" s="54">
        <f t="shared" si="0"/>
        <v>0</v>
      </c>
      <c r="E26" s="34" t="s">
        <v>190</v>
      </c>
      <c r="F26" s="34" t="s">
        <v>101</v>
      </c>
      <c r="G26" s="54">
        <f t="shared" si="1"/>
        <v>-0.18181818181818185</v>
      </c>
      <c r="H26" s="34" t="s">
        <v>95</v>
      </c>
      <c r="I26" s="34" t="s">
        <v>1570</v>
      </c>
      <c r="J26" s="54">
        <f t="shared" si="2"/>
        <v>-0.58100558659217882</v>
      </c>
      <c r="K26" s="34" t="s">
        <v>543</v>
      </c>
      <c r="L26" s="35" t="s">
        <v>3590</v>
      </c>
      <c r="M26" s="57">
        <f t="shared" si="3"/>
        <v>-0.227792436235708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196</v>
      </c>
      <c r="F27" s="34" t="s">
        <v>190</v>
      </c>
      <c r="G27" s="54">
        <f t="shared" si="1"/>
        <v>5.5555555555555608E-2</v>
      </c>
      <c r="H27" s="34" t="s">
        <v>204</v>
      </c>
      <c r="I27" s="34" t="s">
        <v>299</v>
      </c>
      <c r="J27" s="54">
        <f t="shared" si="2"/>
        <v>0.18777292576419222</v>
      </c>
      <c r="K27" s="34" t="s">
        <v>1664</v>
      </c>
      <c r="L27" s="35" t="s">
        <v>3771</v>
      </c>
      <c r="M27" s="57">
        <f t="shared" si="3"/>
        <v>0.15927099841521408</v>
      </c>
    </row>
    <row r="28" spans="1:13" ht="18.75" customHeight="1" x14ac:dyDescent="0.25">
      <c r="A28" s="59" t="s">
        <v>44</v>
      </c>
      <c r="B28" s="34" t="s">
        <v>374</v>
      </c>
      <c r="C28" s="34" t="s">
        <v>58</v>
      </c>
      <c r="D28" s="54">
        <f t="shared" si="0"/>
        <v>0.25000000000000006</v>
      </c>
      <c r="E28" s="34" t="s">
        <v>275</v>
      </c>
      <c r="F28" s="34" t="s">
        <v>185</v>
      </c>
      <c r="G28" s="54">
        <f t="shared" si="1"/>
        <v>-3.1250000000000028E-2</v>
      </c>
      <c r="H28" s="34" t="s">
        <v>699</v>
      </c>
      <c r="I28" s="34" t="s">
        <v>2475</v>
      </c>
      <c r="J28" s="54">
        <f t="shared" si="2"/>
        <v>-7.4866310160427871E-2</v>
      </c>
      <c r="K28" s="34" t="s">
        <v>65</v>
      </c>
      <c r="L28" s="35" t="s">
        <v>551</v>
      </c>
      <c r="M28" s="57">
        <f t="shared" si="3"/>
        <v>0.14050235478806899</v>
      </c>
    </row>
    <row r="29" spans="1:13" x14ac:dyDescent="0.25">
      <c r="A29" s="37" t="s">
        <v>45</v>
      </c>
      <c r="B29" s="34" t="s">
        <v>818</v>
      </c>
      <c r="C29" s="34" t="s">
        <v>2355</v>
      </c>
      <c r="D29" s="54">
        <f t="shared" si="0"/>
        <v>-0.22885572139303473</v>
      </c>
      <c r="E29" s="34" t="s">
        <v>3772</v>
      </c>
      <c r="F29" s="34" t="s">
        <v>3773</v>
      </c>
      <c r="G29" s="54">
        <f t="shared" si="1"/>
        <v>1.7739130434782664E-2</v>
      </c>
      <c r="H29" s="34" t="s">
        <v>3774</v>
      </c>
      <c r="I29" s="34" t="s">
        <v>3775</v>
      </c>
      <c r="J29" s="54">
        <f t="shared" si="2"/>
        <v>-0.10655926352128885</v>
      </c>
      <c r="K29" s="34" t="s">
        <v>3776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66</v>
      </c>
      <c r="C4" s="34" t="s">
        <v>66</v>
      </c>
      <c r="D4" s="54">
        <f t="shared" ref="D4:D29" si="0">IF(OR(B4="", B4=0, C4="", C4=0), "", (B4-C4)/C4)</f>
        <v>0</v>
      </c>
      <c r="E4" s="34" t="s">
        <v>252</v>
      </c>
      <c r="F4" s="34" t="s">
        <v>1226</v>
      </c>
      <c r="G4" s="54">
        <f t="shared" ref="G4:G29" si="1">IF(OR(E4="", E4=0, F4="", F4=0), "", (E4-F4)/F4)</f>
        <v>-0.13725490196078433</v>
      </c>
      <c r="H4" s="34" t="s">
        <v>3389</v>
      </c>
      <c r="I4" s="34" t="s">
        <v>1199</v>
      </c>
      <c r="J4" s="54">
        <f t="shared" ref="J4:J29" si="2">IF(OR(H4="", H4=0, I4="", I4=0), "", (H4-I4)/I4)</f>
        <v>-0.37861271676300579</v>
      </c>
      <c r="K4" s="34" t="s">
        <v>2958</v>
      </c>
      <c r="L4" s="35" t="s">
        <v>3777</v>
      </c>
      <c r="M4" s="57">
        <f t="shared" ref="M4:M29" si="3">IF(OR(K4="", K4=0, L4="", L4=0), "", (K4-L4)/L4)</f>
        <v>-0.29067524115755633</v>
      </c>
    </row>
    <row r="5" spans="1:13" ht="19.5" customHeight="1" x14ac:dyDescent="0.25">
      <c r="A5" s="37" t="s">
        <v>21</v>
      </c>
      <c r="B5" s="34" t="s">
        <v>67</v>
      </c>
      <c r="C5" s="34" t="s">
        <v>184</v>
      </c>
      <c r="D5" s="54">
        <f t="shared" si="0"/>
        <v>-0.11111111111111106</v>
      </c>
      <c r="E5" s="34" t="s">
        <v>90</v>
      </c>
      <c r="F5" s="34" t="s">
        <v>247</v>
      </c>
      <c r="G5" s="54">
        <f t="shared" si="1"/>
        <v>-4.8387096774193589E-2</v>
      </c>
      <c r="H5" s="34" t="s">
        <v>3197</v>
      </c>
      <c r="I5" s="34" t="s">
        <v>607</v>
      </c>
      <c r="J5" s="54">
        <f t="shared" si="2"/>
        <v>-2.2875816993463999E-2</v>
      </c>
      <c r="K5" s="34" t="s">
        <v>3778</v>
      </c>
      <c r="L5" s="35" t="s">
        <v>3779</v>
      </c>
      <c r="M5" s="57">
        <f t="shared" si="3"/>
        <v>-7.7890466531440092E-2</v>
      </c>
    </row>
    <row r="6" spans="1:13" ht="19.5" customHeight="1" x14ac:dyDescent="0.25">
      <c r="A6" s="59" t="s">
        <v>22</v>
      </c>
      <c r="B6" s="34" t="s">
        <v>74</v>
      </c>
      <c r="C6" s="34" t="s">
        <v>74</v>
      </c>
      <c r="D6" s="54">
        <f t="shared" si="0"/>
        <v>0</v>
      </c>
      <c r="E6" s="34" t="s">
        <v>247</v>
      </c>
      <c r="F6" s="34" t="s">
        <v>465</v>
      </c>
      <c r="G6" s="54">
        <f t="shared" si="1"/>
        <v>-4.6153846153846191E-2</v>
      </c>
      <c r="H6" s="34" t="s">
        <v>853</v>
      </c>
      <c r="I6" s="34" t="s">
        <v>1515</v>
      </c>
      <c r="J6" s="54">
        <f t="shared" si="2"/>
        <v>-0.10149253731343293</v>
      </c>
      <c r="K6" s="34" t="s">
        <v>2338</v>
      </c>
      <c r="L6" s="35" t="s">
        <v>3780</v>
      </c>
      <c r="M6" s="57">
        <f t="shared" si="3"/>
        <v>-0.1839904420549581</v>
      </c>
    </row>
    <row r="7" spans="1:13" ht="19.5" customHeight="1" x14ac:dyDescent="0.25">
      <c r="A7" s="37" t="s">
        <v>23</v>
      </c>
      <c r="B7" s="34" t="s">
        <v>374</v>
      </c>
      <c r="C7" s="34" t="s">
        <v>59</v>
      </c>
      <c r="D7" s="54">
        <f t="shared" si="0"/>
        <v>-0.1666666666666666</v>
      </c>
      <c r="E7" s="34" t="s">
        <v>531</v>
      </c>
      <c r="F7" s="34" t="s">
        <v>95</v>
      </c>
      <c r="G7" s="54">
        <f t="shared" si="1"/>
        <v>-0.38666666666666666</v>
      </c>
      <c r="H7" s="34" t="s">
        <v>1300</v>
      </c>
      <c r="I7" s="34" t="s">
        <v>3500</v>
      </c>
      <c r="J7" s="54">
        <f t="shared" si="2"/>
        <v>0.51567944250871067</v>
      </c>
      <c r="K7" s="34" t="s">
        <v>1880</v>
      </c>
      <c r="L7" s="35" t="s">
        <v>3781</v>
      </c>
      <c r="M7" s="57">
        <f t="shared" si="3"/>
        <v>-3.8860971524288107E-2</v>
      </c>
    </row>
    <row r="8" spans="1:13" ht="19.5" customHeight="1" x14ac:dyDescent="0.25">
      <c r="A8" s="59" t="s">
        <v>24</v>
      </c>
      <c r="B8" s="34" t="s">
        <v>196</v>
      </c>
      <c r="C8" s="34" t="s">
        <v>190</v>
      </c>
      <c r="D8" s="54">
        <f t="shared" si="0"/>
        <v>5.5555555555555608E-2</v>
      </c>
      <c r="E8" s="34" t="s">
        <v>95</v>
      </c>
      <c r="F8" s="34" t="s">
        <v>375</v>
      </c>
      <c r="G8" s="54">
        <f t="shared" si="1"/>
        <v>-0.40476190476190477</v>
      </c>
      <c r="H8" s="34" t="s">
        <v>407</v>
      </c>
      <c r="I8" s="34" t="s">
        <v>1029</v>
      </c>
      <c r="J8" s="54">
        <f t="shared" si="2"/>
        <v>-0.17682926829268295</v>
      </c>
      <c r="K8" s="34" t="s">
        <v>473</v>
      </c>
      <c r="L8" s="35" t="s">
        <v>3782</v>
      </c>
      <c r="M8" s="57">
        <f t="shared" si="3"/>
        <v>-0.1200990507635163</v>
      </c>
    </row>
    <row r="9" spans="1:13" ht="19.5" customHeight="1" x14ac:dyDescent="0.25">
      <c r="A9" s="37" t="s">
        <v>25</v>
      </c>
      <c r="B9" s="34" t="s">
        <v>74</v>
      </c>
      <c r="C9" s="34" t="s">
        <v>74</v>
      </c>
      <c r="D9" s="54">
        <f t="shared" si="0"/>
        <v>0</v>
      </c>
      <c r="E9" s="34" t="s">
        <v>621</v>
      </c>
      <c r="F9" s="34" t="s">
        <v>375</v>
      </c>
      <c r="G9" s="54">
        <f t="shared" si="1"/>
        <v>-0.27777777777777773</v>
      </c>
      <c r="H9" s="34" t="s">
        <v>1441</v>
      </c>
      <c r="I9" s="34" t="s">
        <v>968</v>
      </c>
      <c r="J9" s="54">
        <f t="shared" si="2"/>
        <v>-0.42651296829971186</v>
      </c>
      <c r="K9" s="34" t="s">
        <v>3783</v>
      </c>
      <c r="L9" s="35" t="s">
        <v>3784</v>
      </c>
      <c r="M9" s="57">
        <f t="shared" si="3"/>
        <v>-0.55670886075949366</v>
      </c>
    </row>
    <row r="10" spans="1:13" ht="19.5" customHeight="1" x14ac:dyDescent="0.25">
      <c r="A10" s="59" t="s">
        <v>26</v>
      </c>
      <c r="B10" s="34" t="s">
        <v>101</v>
      </c>
      <c r="C10" s="34" t="s">
        <v>216</v>
      </c>
      <c r="D10" s="54">
        <f t="shared" si="0"/>
        <v>-8.3333333333333301E-2</v>
      </c>
      <c r="E10" s="34" t="s">
        <v>375</v>
      </c>
      <c r="F10" s="34" t="s">
        <v>375</v>
      </c>
      <c r="G10" s="54">
        <f t="shared" si="1"/>
        <v>0</v>
      </c>
      <c r="H10" s="34" t="s">
        <v>265</v>
      </c>
      <c r="I10" s="34" t="s">
        <v>2347</v>
      </c>
      <c r="J10" s="54">
        <f t="shared" si="2"/>
        <v>-6.7610062893081857E-2</v>
      </c>
      <c r="K10" s="34" t="s">
        <v>3664</v>
      </c>
      <c r="L10" s="35" t="s">
        <v>3785</v>
      </c>
      <c r="M10" s="57">
        <f t="shared" si="3"/>
        <v>-0.24877627411459827</v>
      </c>
    </row>
    <row r="11" spans="1:13" ht="19.5" customHeight="1" x14ac:dyDescent="0.25">
      <c r="A11" s="37" t="s">
        <v>27</v>
      </c>
      <c r="B11" s="34" t="s">
        <v>815</v>
      </c>
      <c r="C11" s="34" t="s">
        <v>404</v>
      </c>
      <c r="D11" s="54">
        <f t="shared" si="0"/>
        <v>-5.8823529411764754E-2</v>
      </c>
      <c r="E11" s="34" t="s">
        <v>102</v>
      </c>
      <c r="F11" s="34" t="s">
        <v>650</v>
      </c>
      <c r="G11" s="54">
        <f t="shared" si="1"/>
        <v>6.9306930693069368E-2</v>
      </c>
      <c r="H11" s="34" t="s">
        <v>1741</v>
      </c>
      <c r="I11" s="34" t="s">
        <v>3786</v>
      </c>
      <c r="J11" s="54">
        <f t="shared" si="2"/>
        <v>-8.6267605633802702E-2</v>
      </c>
      <c r="K11" s="34" t="s">
        <v>3787</v>
      </c>
      <c r="L11" s="35" t="s">
        <v>2232</v>
      </c>
      <c r="M11" s="57">
        <f t="shared" si="3"/>
        <v>0.22717231222385856</v>
      </c>
    </row>
    <row r="12" spans="1:13" ht="19.5" customHeight="1" x14ac:dyDescent="0.25">
      <c r="A12" s="59" t="s">
        <v>28</v>
      </c>
      <c r="B12" s="34" t="s">
        <v>258</v>
      </c>
      <c r="C12" s="34" t="s">
        <v>465</v>
      </c>
      <c r="D12" s="54">
        <f t="shared" si="0"/>
        <v>-7.6923076923076983E-2</v>
      </c>
      <c r="E12" s="34" t="s">
        <v>78</v>
      </c>
      <c r="F12" s="34" t="s">
        <v>3174</v>
      </c>
      <c r="G12" s="54">
        <f t="shared" si="1"/>
        <v>-0.12928759894459108</v>
      </c>
      <c r="H12" s="34" t="s">
        <v>224</v>
      </c>
      <c r="I12" s="34" t="s">
        <v>3788</v>
      </c>
      <c r="J12" s="54">
        <f t="shared" si="2"/>
        <v>0.2120315581854042</v>
      </c>
      <c r="K12" s="34" t="s">
        <v>3789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531</v>
      </c>
      <c r="C13" s="34" t="s">
        <v>1226</v>
      </c>
      <c r="D13" s="54">
        <f t="shared" si="0"/>
        <v>-9.8039215686274481E-2</v>
      </c>
      <c r="E13" s="34" t="s">
        <v>411</v>
      </c>
      <c r="F13" s="34" t="s">
        <v>385</v>
      </c>
      <c r="G13" s="54">
        <f t="shared" si="1"/>
        <v>0.12933753943217671</v>
      </c>
      <c r="H13" s="34" t="s">
        <v>917</v>
      </c>
      <c r="I13" s="34" t="s">
        <v>492</v>
      </c>
      <c r="J13" s="54">
        <f t="shared" si="2"/>
        <v>2.7382256297917391E-3</v>
      </c>
      <c r="K13" s="34" t="s">
        <v>3790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780</v>
      </c>
      <c r="C14" s="34" t="s">
        <v>1901</v>
      </c>
      <c r="D14" s="54">
        <f t="shared" si="0"/>
        <v>-0.33701657458563539</v>
      </c>
      <c r="E14" s="34" t="s">
        <v>3445</v>
      </c>
      <c r="F14" s="34" t="s">
        <v>1604</v>
      </c>
      <c r="G14" s="54">
        <f t="shared" si="1"/>
        <v>3.9320822162645333E-2</v>
      </c>
      <c r="H14" s="34" t="s">
        <v>3791</v>
      </c>
      <c r="I14" s="34" t="s">
        <v>3792</v>
      </c>
      <c r="J14" s="54">
        <f t="shared" si="2"/>
        <v>7.5152553259822397E-2</v>
      </c>
      <c r="K14" s="34" t="s">
        <v>3793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144</v>
      </c>
      <c r="C15" s="34" t="s">
        <v>727</v>
      </c>
      <c r="D15" s="54">
        <f t="shared" si="0"/>
        <v>-0.11965811965811958</v>
      </c>
      <c r="E15" s="34" t="s">
        <v>1289</v>
      </c>
      <c r="F15" s="34" t="s">
        <v>778</v>
      </c>
      <c r="G15" s="54">
        <f t="shared" si="1"/>
        <v>-0.6</v>
      </c>
      <c r="H15" s="34" t="s">
        <v>3794</v>
      </c>
      <c r="I15" s="34" t="s">
        <v>3795</v>
      </c>
      <c r="J15" s="54">
        <f t="shared" si="2"/>
        <v>-0.45218492716909431</v>
      </c>
      <c r="K15" s="34" t="s">
        <v>3796</v>
      </c>
      <c r="L15" s="35" t="s">
        <v>1804</v>
      </c>
      <c r="M15" s="57">
        <f t="shared" si="3"/>
        <v>-0.26965808902587624</v>
      </c>
    </row>
    <row r="16" spans="1:13" ht="19.5" customHeight="1" x14ac:dyDescent="0.25">
      <c r="A16" s="59" t="s">
        <v>32</v>
      </c>
      <c r="B16" s="34" t="s">
        <v>85</v>
      </c>
      <c r="C16" s="34" t="s">
        <v>1000</v>
      </c>
      <c r="D16" s="54">
        <f t="shared" si="0"/>
        <v>-1.4705882352941188E-2</v>
      </c>
      <c r="E16" s="34" t="s">
        <v>1317</v>
      </c>
      <c r="F16" s="34" t="s">
        <v>2613</v>
      </c>
      <c r="G16" s="54">
        <f t="shared" si="1"/>
        <v>-0.12311015118790503</v>
      </c>
      <c r="H16" s="34" t="s">
        <v>3421</v>
      </c>
      <c r="I16" s="34" t="s">
        <v>3781</v>
      </c>
      <c r="J16" s="54">
        <f t="shared" si="2"/>
        <v>-0.29748743718592974</v>
      </c>
      <c r="K16" s="34" t="s">
        <v>3797</v>
      </c>
      <c r="L16" s="35" t="s">
        <v>3798</v>
      </c>
      <c r="M16" s="57">
        <f t="shared" si="3"/>
        <v>0.59833729216152021</v>
      </c>
    </row>
    <row r="17" spans="1:13" ht="19.5" customHeight="1" x14ac:dyDescent="0.25">
      <c r="A17" s="37" t="s">
        <v>33</v>
      </c>
      <c r="B17" s="34" t="s">
        <v>2141</v>
      </c>
      <c r="C17" s="34" t="s">
        <v>621</v>
      </c>
      <c r="D17" s="54">
        <f t="shared" si="0"/>
        <v>-2.1978021978021997E-2</v>
      </c>
      <c r="E17" s="34" t="s">
        <v>1951</v>
      </c>
      <c r="F17" s="34" t="s">
        <v>817</v>
      </c>
      <c r="G17" s="54">
        <f t="shared" si="1"/>
        <v>1.2406947890818814E-2</v>
      </c>
      <c r="H17" s="34" t="s">
        <v>2683</v>
      </c>
      <c r="I17" s="34" t="s">
        <v>619</v>
      </c>
      <c r="J17" s="54">
        <f t="shared" si="2"/>
        <v>-7.7772867874502785E-2</v>
      </c>
      <c r="K17" s="34" t="s">
        <v>3799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671</v>
      </c>
      <c r="C18" s="34" t="s">
        <v>3757</v>
      </c>
      <c r="D18" s="54">
        <f t="shared" si="0"/>
        <v>-8.9887640449438116E-2</v>
      </c>
      <c r="E18" s="34" t="s">
        <v>3800</v>
      </c>
      <c r="F18" s="34" t="s">
        <v>3801</v>
      </c>
      <c r="G18" s="54">
        <f t="shared" si="1"/>
        <v>4.4557606619986317E-3</v>
      </c>
      <c r="H18" s="34" t="s">
        <v>3802</v>
      </c>
      <c r="I18" s="34" t="s">
        <v>3803</v>
      </c>
      <c r="J18" s="54">
        <f t="shared" si="2"/>
        <v>4.3197365087408117E-2</v>
      </c>
      <c r="K18" s="34" t="s">
        <v>3804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674</v>
      </c>
      <c r="C19" s="34" t="s">
        <v>466</v>
      </c>
      <c r="D19" s="54">
        <f t="shared" si="0"/>
        <v>-0.20895522388059704</v>
      </c>
      <c r="E19" s="34" t="s">
        <v>1825</v>
      </c>
      <c r="F19" s="34" t="s">
        <v>3459</v>
      </c>
      <c r="G19" s="54">
        <f t="shared" si="1"/>
        <v>-0.53285968028419184</v>
      </c>
      <c r="H19" s="34" t="s">
        <v>354</v>
      </c>
      <c r="I19" s="34" t="s">
        <v>3805</v>
      </c>
      <c r="J19" s="54">
        <f t="shared" si="2"/>
        <v>-0.33491811938721605</v>
      </c>
      <c r="K19" s="34" t="s">
        <v>3806</v>
      </c>
      <c r="L19" s="35" t="s">
        <v>3807</v>
      </c>
      <c r="M19" s="57">
        <f t="shared" si="3"/>
        <v>-0.72460096275652397</v>
      </c>
    </row>
    <row r="20" spans="1:13" ht="18.75" customHeight="1" x14ac:dyDescent="0.25">
      <c r="A20" s="59" t="s">
        <v>36</v>
      </c>
      <c r="B20" s="34" t="s">
        <v>100</v>
      </c>
      <c r="C20" s="34" t="s">
        <v>60</v>
      </c>
      <c r="D20" s="54">
        <f t="shared" si="0"/>
        <v>-0.25925925925925924</v>
      </c>
      <c r="E20" s="34" t="s">
        <v>1107</v>
      </c>
      <c r="F20" s="34" t="s">
        <v>1575</v>
      </c>
      <c r="G20" s="54">
        <f t="shared" si="1"/>
        <v>-0.72222222222222221</v>
      </c>
      <c r="H20" s="34" t="s">
        <v>1597</v>
      </c>
      <c r="I20" s="34" t="s">
        <v>3808</v>
      </c>
      <c r="J20" s="54">
        <f t="shared" si="2"/>
        <v>-0.300240192153723</v>
      </c>
      <c r="K20" s="34" t="s">
        <v>1848</v>
      </c>
      <c r="L20" s="35" t="s">
        <v>3809</v>
      </c>
      <c r="M20" s="57">
        <f t="shared" si="3"/>
        <v>-0.23843833780160853</v>
      </c>
    </row>
    <row r="21" spans="1:13" ht="19.5" customHeight="1" x14ac:dyDescent="0.25">
      <c r="A21" s="37" t="s">
        <v>37</v>
      </c>
      <c r="B21" s="34" t="s">
        <v>2472</v>
      </c>
      <c r="C21" s="34" t="s">
        <v>580</v>
      </c>
      <c r="D21" s="54">
        <f t="shared" si="0"/>
        <v>-4.3147208121827395E-2</v>
      </c>
      <c r="E21" s="34" t="s">
        <v>354</v>
      </c>
      <c r="F21" s="34" t="s">
        <v>3810</v>
      </c>
      <c r="G21" s="54">
        <f t="shared" si="1"/>
        <v>5.4438860971524318E-2</v>
      </c>
      <c r="H21" s="34" t="s">
        <v>3789</v>
      </c>
      <c r="I21" s="34" t="s">
        <v>127</v>
      </c>
      <c r="J21" s="54" t="e">
        <f t="shared" si="2"/>
        <v>#DIV/0!</v>
      </c>
      <c r="K21" s="34" t="s">
        <v>3811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59</v>
      </c>
      <c r="D22" s="54">
        <f t="shared" si="0"/>
        <v>-0.33333333333333331</v>
      </c>
      <c r="E22" s="34" t="s">
        <v>121</v>
      </c>
      <c r="F22" s="34" t="s">
        <v>252</v>
      </c>
      <c r="G22" s="54">
        <f t="shared" si="1"/>
        <v>-0.20454545454545461</v>
      </c>
      <c r="H22" s="34" t="s">
        <v>2475</v>
      </c>
      <c r="I22" s="34" t="s">
        <v>1920</v>
      </c>
      <c r="J22" s="54">
        <f t="shared" si="2"/>
        <v>-0.34385964912280698</v>
      </c>
      <c r="K22" s="34" t="s">
        <v>146</v>
      </c>
      <c r="L22" s="35" t="s">
        <v>3812</v>
      </c>
      <c r="M22" s="57">
        <f t="shared" si="3"/>
        <v>-0.44049904030710174</v>
      </c>
    </row>
    <row r="23" spans="1:13" ht="18.75" customHeight="1" x14ac:dyDescent="0.25">
      <c r="A23" s="37" t="s">
        <v>39</v>
      </c>
      <c r="B23" s="34" t="s">
        <v>109</v>
      </c>
      <c r="C23" s="34" t="s">
        <v>82</v>
      </c>
      <c r="D23" s="54">
        <f t="shared" si="0"/>
        <v>-0.23076923076923084</v>
      </c>
      <c r="E23" s="34" t="s">
        <v>1248</v>
      </c>
      <c r="F23" s="34" t="s">
        <v>385</v>
      </c>
      <c r="G23" s="54">
        <f t="shared" si="1"/>
        <v>-0.12618296529968451</v>
      </c>
      <c r="H23" s="34" t="s">
        <v>3437</v>
      </c>
      <c r="I23" s="34" t="s">
        <v>3813</v>
      </c>
      <c r="J23" s="54">
        <f t="shared" si="2"/>
        <v>3.2235939643347096E-2</v>
      </c>
      <c r="K23" s="34" t="s">
        <v>3814</v>
      </c>
      <c r="L23" s="35" t="s">
        <v>3815</v>
      </c>
      <c r="M23" s="57">
        <f t="shared" si="3"/>
        <v>2.6898298950416217</v>
      </c>
    </row>
    <row r="24" spans="1:13" ht="18.75" customHeight="1" x14ac:dyDescent="0.25">
      <c r="A24" s="59" t="s">
        <v>40</v>
      </c>
      <c r="B24" s="34" t="s">
        <v>101</v>
      </c>
      <c r="C24" s="34" t="s">
        <v>216</v>
      </c>
      <c r="D24" s="54">
        <f t="shared" si="0"/>
        <v>-8.3333333333333301E-2</v>
      </c>
      <c r="E24" s="34" t="s">
        <v>1037</v>
      </c>
      <c r="F24" s="34" t="s">
        <v>346</v>
      </c>
      <c r="G24" s="54">
        <f t="shared" si="1"/>
        <v>-0.34246575342465752</v>
      </c>
      <c r="H24" s="34" t="s">
        <v>3504</v>
      </c>
      <c r="I24" s="34" t="s">
        <v>3816</v>
      </c>
      <c r="J24" s="54">
        <f t="shared" si="2"/>
        <v>4.8751486325802632E-2</v>
      </c>
      <c r="K24" s="34" t="s">
        <v>3817</v>
      </c>
      <c r="L24" s="35" t="s">
        <v>3818</v>
      </c>
      <c r="M24" s="57">
        <f t="shared" si="3"/>
        <v>-4.714765100671145E-2</v>
      </c>
    </row>
    <row r="25" spans="1:13" ht="18.75" customHeight="1" x14ac:dyDescent="0.25">
      <c r="A25" s="37" t="s">
        <v>41</v>
      </c>
      <c r="B25" s="34" t="s">
        <v>66</v>
      </c>
      <c r="C25" s="34" t="s">
        <v>184</v>
      </c>
      <c r="D25" s="54">
        <f t="shared" si="0"/>
        <v>-0.22222222222222213</v>
      </c>
      <c r="E25" s="34" t="s">
        <v>238</v>
      </c>
      <c r="F25" s="34" t="s">
        <v>258</v>
      </c>
      <c r="G25" s="54">
        <f t="shared" si="1"/>
        <v>-0.24999999999999994</v>
      </c>
      <c r="H25" s="34" t="s">
        <v>192</v>
      </c>
      <c r="I25" s="34" t="s">
        <v>255</v>
      </c>
      <c r="J25" s="54">
        <f t="shared" si="2"/>
        <v>-0.20127795527156547</v>
      </c>
      <c r="K25" s="34" t="s">
        <v>876</v>
      </c>
      <c r="L25" s="35" t="s">
        <v>2668</v>
      </c>
      <c r="M25" s="57">
        <f t="shared" si="3"/>
        <v>-0.4530018192844148</v>
      </c>
    </row>
    <row r="26" spans="1:13" ht="18.75" customHeight="1" x14ac:dyDescent="0.25">
      <c r="A26" s="59" t="s">
        <v>42</v>
      </c>
      <c r="B26" s="34" t="s">
        <v>212</v>
      </c>
      <c r="C26" s="34" t="s">
        <v>59</v>
      </c>
      <c r="D26" s="54">
        <f t="shared" si="0"/>
        <v>-0.5</v>
      </c>
      <c r="E26" s="34" t="s">
        <v>190</v>
      </c>
      <c r="F26" s="34" t="s">
        <v>101</v>
      </c>
      <c r="G26" s="54">
        <f t="shared" si="1"/>
        <v>-0.18181818181818185</v>
      </c>
      <c r="H26" s="34" t="s">
        <v>399</v>
      </c>
      <c r="I26" s="34" t="s">
        <v>1901</v>
      </c>
      <c r="J26" s="54">
        <f t="shared" si="2"/>
        <v>-0.64640883977900543</v>
      </c>
      <c r="K26" s="34" t="s">
        <v>1597</v>
      </c>
      <c r="L26" s="35" t="s">
        <v>2276</v>
      </c>
      <c r="M26" s="57">
        <f t="shared" si="3"/>
        <v>-0.24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100</v>
      </c>
      <c r="F27" s="34" t="s">
        <v>422</v>
      </c>
      <c r="G27" s="54">
        <f t="shared" si="1"/>
        <v>-0.23076923076923075</v>
      </c>
      <c r="H27" s="34" t="s">
        <v>3217</v>
      </c>
      <c r="I27" s="34" t="s">
        <v>467</v>
      </c>
      <c r="J27" s="54">
        <f t="shared" si="2"/>
        <v>0.15948275862068972</v>
      </c>
      <c r="K27" s="34" t="s">
        <v>1392</v>
      </c>
      <c r="L27" s="35" t="s">
        <v>1747</v>
      </c>
      <c r="M27" s="57">
        <f t="shared" si="3"/>
        <v>0.1410658307210032</v>
      </c>
    </row>
    <row r="28" spans="1:13" ht="18.75" customHeight="1" x14ac:dyDescent="0.25">
      <c r="A28" s="59" t="s">
        <v>44</v>
      </c>
      <c r="B28" s="34" t="s">
        <v>374</v>
      </c>
      <c r="C28" s="34" t="s">
        <v>58</v>
      </c>
      <c r="D28" s="54">
        <f t="shared" si="0"/>
        <v>0.25000000000000006</v>
      </c>
      <c r="E28" s="34" t="s">
        <v>275</v>
      </c>
      <c r="F28" s="34" t="s">
        <v>363</v>
      </c>
      <c r="G28" s="54">
        <f t="shared" si="1"/>
        <v>-6.0606060606060656E-2</v>
      </c>
      <c r="H28" s="34" t="s">
        <v>2881</v>
      </c>
      <c r="I28" s="34" t="s">
        <v>878</v>
      </c>
      <c r="J28" s="54">
        <f t="shared" si="2"/>
        <v>-0.15121951219512189</v>
      </c>
      <c r="K28" s="34" t="s">
        <v>1954</v>
      </c>
      <c r="L28" s="35" t="s">
        <v>628</v>
      </c>
      <c r="M28" s="57">
        <f t="shared" si="3"/>
        <v>0.12354312354312368</v>
      </c>
    </row>
    <row r="29" spans="1:13" x14ac:dyDescent="0.25">
      <c r="A29" s="37" t="s">
        <v>45</v>
      </c>
      <c r="B29" s="34" t="s">
        <v>3698</v>
      </c>
      <c r="C29" s="34" t="s">
        <v>3819</v>
      </c>
      <c r="D29" s="54">
        <f t="shared" si="0"/>
        <v>-0.24311377245508975</v>
      </c>
      <c r="E29" s="34" t="s">
        <v>3820</v>
      </c>
      <c r="F29" s="34" t="s">
        <v>692</v>
      </c>
      <c r="G29" s="54">
        <f t="shared" si="1"/>
        <v>1.3759889920880584E-2</v>
      </c>
      <c r="H29" s="34" t="s">
        <v>1627</v>
      </c>
      <c r="I29" s="34" t="s">
        <v>3821</v>
      </c>
      <c r="J29" s="54">
        <f t="shared" si="2"/>
        <v>7.5118241676713424E-2</v>
      </c>
      <c r="K29" s="34" t="s">
        <v>3822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66</v>
      </c>
      <c r="D4" s="54">
        <f t="shared" ref="D4:D29" si="0">IF(OR(B4="", B4=0, C4="", C4=0), "", (B4-C4)/C4)</f>
        <v>0.14285714285714277</v>
      </c>
      <c r="E4" s="34" t="s">
        <v>252</v>
      </c>
      <c r="F4" s="34" t="s">
        <v>83</v>
      </c>
      <c r="G4" s="54">
        <f t="shared" ref="G4:G29" si="1">IF(OR(E4="", E4=0, F4="", F4=0), "", (E4-F4)/F4)</f>
        <v>-0.10204081632653059</v>
      </c>
      <c r="H4" s="34" t="s">
        <v>489</v>
      </c>
      <c r="I4" s="34" t="s">
        <v>2871</v>
      </c>
      <c r="J4" s="54">
        <f t="shared" ref="J4:J29" si="2">IF(OR(H4="", H4=0, I4="", I4=0), "", (H4-I4)/I4)</f>
        <v>-9.5833333333333326E-2</v>
      </c>
      <c r="K4" s="34" t="s">
        <v>890</v>
      </c>
      <c r="L4" s="35" t="s">
        <v>2281</v>
      </c>
      <c r="M4" s="57">
        <f t="shared" ref="M4:M29" si="3">IF(OR(K4="", K4=0, L4="", L4=0), "", (K4-L4)/L4)</f>
        <v>-0.28149606299212604</v>
      </c>
    </row>
    <row r="5" spans="1:13" ht="19.5" customHeight="1" x14ac:dyDescent="0.25">
      <c r="A5" s="37" t="s">
        <v>21</v>
      </c>
      <c r="B5" s="34" t="s">
        <v>67</v>
      </c>
      <c r="C5" s="34" t="s">
        <v>67</v>
      </c>
      <c r="D5" s="54">
        <f t="shared" si="0"/>
        <v>0</v>
      </c>
      <c r="E5" s="34" t="s">
        <v>77</v>
      </c>
      <c r="F5" s="34" t="s">
        <v>704</v>
      </c>
      <c r="G5" s="54">
        <f t="shared" si="1"/>
        <v>-4.9180327868852507E-2</v>
      </c>
      <c r="H5" s="34" t="s">
        <v>1686</v>
      </c>
      <c r="I5" s="34" t="s">
        <v>239</v>
      </c>
      <c r="J5" s="54">
        <f t="shared" si="2"/>
        <v>-6.7961165048543687E-2</v>
      </c>
      <c r="K5" s="34" t="s">
        <v>3823</v>
      </c>
      <c r="L5" s="35" t="s">
        <v>1897</v>
      </c>
      <c r="M5" s="57">
        <f t="shared" si="3"/>
        <v>-6.6252587991718348E-2</v>
      </c>
    </row>
    <row r="6" spans="1:13" ht="19.5" customHeight="1" x14ac:dyDescent="0.25">
      <c r="A6" s="59" t="s">
        <v>22</v>
      </c>
      <c r="B6" s="34" t="s">
        <v>88</v>
      </c>
      <c r="C6" s="34" t="s">
        <v>74</v>
      </c>
      <c r="D6" s="54">
        <f t="shared" si="0"/>
        <v>-8.3333333333333301E-2</v>
      </c>
      <c r="E6" s="34" t="s">
        <v>606</v>
      </c>
      <c r="F6" s="34" t="s">
        <v>399</v>
      </c>
      <c r="G6" s="54">
        <f t="shared" si="1"/>
        <v>-1.5625000000000014E-2</v>
      </c>
      <c r="H6" s="34" t="s">
        <v>714</v>
      </c>
      <c r="I6" s="34" t="s">
        <v>670</v>
      </c>
      <c r="J6" s="54">
        <f t="shared" si="2"/>
        <v>-9.4224924012158068E-2</v>
      </c>
      <c r="K6" s="34" t="s">
        <v>765</v>
      </c>
      <c r="L6" s="35" t="s">
        <v>1192</v>
      </c>
      <c r="M6" s="57">
        <f t="shared" si="3"/>
        <v>-2.0938628158844706E-2</v>
      </c>
    </row>
    <row r="7" spans="1:13" ht="19.5" customHeight="1" x14ac:dyDescent="0.25">
      <c r="A7" s="37" t="s">
        <v>23</v>
      </c>
      <c r="B7" s="34" t="s">
        <v>59</v>
      </c>
      <c r="C7" s="34" t="s">
        <v>59</v>
      </c>
      <c r="D7" s="54">
        <f t="shared" si="0"/>
        <v>0</v>
      </c>
      <c r="E7" s="34" t="s">
        <v>238</v>
      </c>
      <c r="F7" s="34" t="s">
        <v>325</v>
      </c>
      <c r="G7" s="54">
        <f t="shared" si="1"/>
        <v>-0.38356164383561642</v>
      </c>
      <c r="H7" s="34" t="s">
        <v>1418</v>
      </c>
      <c r="I7" s="34" t="s">
        <v>79</v>
      </c>
      <c r="J7" s="54">
        <f t="shared" si="2"/>
        <v>0.27058823529411774</v>
      </c>
      <c r="K7" s="34" t="s">
        <v>1690</v>
      </c>
      <c r="L7" s="35" t="s">
        <v>3824</v>
      </c>
      <c r="M7" s="57">
        <f t="shared" si="3"/>
        <v>-2.667578659370717E-2</v>
      </c>
    </row>
    <row r="8" spans="1:13" ht="19.5" customHeight="1" x14ac:dyDescent="0.25">
      <c r="A8" s="59" t="s">
        <v>24</v>
      </c>
      <c r="B8" s="34" t="s">
        <v>75</v>
      </c>
      <c r="C8" s="34" t="s">
        <v>404</v>
      </c>
      <c r="D8" s="54">
        <f t="shared" si="0"/>
        <v>-0.1764705882352941</v>
      </c>
      <c r="E8" s="34" t="s">
        <v>1727</v>
      </c>
      <c r="F8" s="34" t="s">
        <v>357</v>
      </c>
      <c r="G8" s="54">
        <f t="shared" si="1"/>
        <v>-0.40322580645161293</v>
      </c>
      <c r="H8" s="34" t="s">
        <v>601</v>
      </c>
      <c r="I8" s="34" t="s">
        <v>1876</v>
      </c>
      <c r="J8" s="54">
        <f t="shared" si="2"/>
        <v>-0.16597510373443997</v>
      </c>
      <c r="K8" s="34" t="s">
        <v>960</v>
      </c>
      <c r="L8" s="35" t="s">
        <v>3825</v>
      </c>
      <c r="M8" s="57">
        <f t="shared" si="3"/>
        <v>-0.10909856781802864</v>
      </c>
    </row>
    <row r="9" spans="1:13" ht="19.5" customHeight="1" x14ac:dyDescent="0.25">
      <c r="A9" s="37" t="s">
        <v>25</v>
      </c>
      <c r="B9" s="34" t="s">
        <v>74</v>
      </c>
      <c r="C9" s="34" t="s">
        <v>74</v>
      </c>
      <c r="D9" s="54">
        <f t="shared" si="0"/>
        <v>0</v>
      </c>
      <c r="E9" s="34" t="s">
        <v>621</v>
      </c>
      <c r="F9" s="34" t="s">
        <v>357</v>
      </c>
      <c r="G9" s="54">
        <f t="shared" si="1"/>
        <v>-0.2661290322580645</v>
      </c>
      <c r="H9" s="34" t="s">
        <v>1575</v>
      </c>
      <c r="I9" s="34" t="s">
        <v>210</v>
      </c>
      <c r="J9" s="54">
        <f t="shared" si="2"/>
        <v>3.9260969976905293E-2</v>
      </c>
      <c r="K9" s="34" t="s">
        <v>3826</v>
      </c>
      <c r="L9" s="35" t="s">
        <v>3827</v>
      </c>
      <c r="M9" s="57">
        <f t="shared" si="3"/>
        <v>-0.55328448386682094</v>
      </c>
    </row>
    <row r="10" spans="1:13" ht="19.5" customHeight="1" x14ac:dyDescent="0.25">
      <c r="A10" s="59" t="s">
        <v>26</v>
      </c>
      <c r="B10" s="34" t="s">
        <v>101</v>
      </c>
      <c r="C10" s="34" t="s">
        <v>350</v>
      </c>
      <c r="D10" s="54">
        <f t="shared" si="0"/>
        <v>-0.12</v>
      </c>
      <c r="E10" s="34" t="s">
        <v>1107</v>
      </c>
      <c r="F10" s="34" t="s">
        <v>103</v>
      </c>
      <c r="G10" s="54">
        <f t="shared" si="1"/>
        <v>1.6260162601626032E-2</v>
      </c>
      <c r="H10" s="34" t="s">
        <v>2031</v>
      </c>
      <c r="I10" s="34" t="s">
        <v>1260</v>
      </c>
      <c r="J10" s="54">
        <f t="shared" si="2"/>
        <v>-5.457463884430188E-2</v>
      </c>
      <c r="K10" s="34" t="s">
        <v>3353</v>
      </c>
      <c r="L10" s="35" t="s">
        <v>3828</v>
      </c>
      <c r="M10" s="57">
        <f t="shared" si="3"/>
        <v>-0.23949456362033505</v>
      </c>
    </row>
    <row r="11" spans="1:13" ht="19.5" customHeight="1" x14ac:dyDescent="0.25">
      <c r="A11" s="37" t="s">
        <v>27</v>
      </c>
      <c r="B11" s="34" t="s">
        <v>404</v>
      </c>
      <c r="C11" s="34" t="s">
        <v>404</v>
      </c>
      <c r="D11" s="54">
        <f t="shared" si="0"/>
        <v>0</v>
      </c>
      <c r="E11" s="34" t="s">
        <v>102</v>
      </c>
      <c r="F11" s="34" t="s">
        <v>128</v>
      </c>
      <c r="G11" s="54">
        <f t="shared" si="1"/>
        <v>9.0909090909090995E-2</v>
      </c>
      <c r="H11" s="34" t="s">
        <v>3226</v>
      </c>
      <c r="I11" s="34" t="s">
        <v>1413</v>
      </c>
      <c r="J11" s="54">
        <f t="shared" si="2"/>
        <v>-0.24816446402349479</v>
      </c>
      <c r="K11" s="34" t="s">
        <v>3829</v>
      </c>
      <c r="L11" s="35" t="s">
        <v>1893</v>
      </c>
      <c r="M11" s="57">
        <f t="shared" si="3"/>
        <v>0.24323308270676686</v>
      </c>
    </row>
    <row r="12" spans="1:13" ht="19.5" customHeight="1" x14ac:dyDescent="0.25">
      <c r="A12" s="59" t="s">
        <v>28</v>
      </c>
      <c r="B12" s="34" t="s">
        <v>258</v>
      </c>
      <c r="C12" s="34" t="s">
        <v>399</v>
      </c>
      <c r="D12" s="54">
        <f t="shared" si="0"/>
        <v>-6.2500000000000056E-2</v>
      </c>
      <c r="E12" s="34" t="s">
        <v>84</v>
      </c>
      <c r="F12" s="34" t="s">
        <v>2363</v>
      </c>
      <c r="G12" s="54">
        <f t="shared" si="1"/>
        <v>-0.1653944020356235</v>
      </c>
      <c r="H12" s="34" t="s">
        <v>3830</v>
      </c>
      <c r="I12" s="34" t="s">
        <v>3831</v>
      </c>
      <c r="J12" s="54">
        <f t="shared" si="2"/>
        <v>0.2274786109713135</v>
      </c>
      <c r="K12" s="34" t="s">
        <v>3832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531</v>
      </c>
      <c r="C13" s="34" t="s">
        <v>69</v>
      </c>
      <c r="D13" s="54">
        <f t="shared" si="0"/>
        <v>-0.16363636363636366</v>
      </c>
      <c r="E13" s="34" t="s">
        <v>3833</v>
      </c>
      <c r="F13" s="34" t="s">
        <v>229</v>
      </c>
      <c r="G13" s="54">
        <f t="shared" si="1"/>
        <v>0.38585209003215426</v>
      </c>
      <c r="H13" s="34" t="s">
        <v>705</v>
      </c>
      <c r="I13" s="34" t="s">
        <v>1352</v>
      </c>
      <c r="J13" s="54">
        <f t="shared" si="2"/>
        <v>1.5651201788708838E-2</v>
      </c>
      <c r="K13" s="34" t="s">
        <v>3834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445</v>
      </c>
      <c r="C14" s="34" t="s">
        <v>593</v>
      </c>
      <c r="D14" s="54">
        <f t="shared" si="0"/>
        <v>-0.47555555555555556</v>
      </c>
      <c r="E14" s="34" t="s">
        <v>2194</v>
      </c>
      <c r="F14" s="34" t="s">
        <v>3835</v>
      </c>
      <c r="G14" s="54">
        <f t="shared" si="1"/>
        <v>5.2919708029196919E-2</v>
      </c>
      <c r="H14" s="34" t="s">
        <v>3836</v>
      </c>
      <c r="I14" s="34" t="s">
        <v>3837</v>
      </c>
      <c r="J14" s="54">
        <f t="shared" si="2"/>
        <v>8.8833041958042064E-2</v>
      </c>
      <c r="K14" s="34" t="s">
        <v>3838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777</v>
      </c>
      <c r="C15" s="34" t="s">
        <v>129</v>
      </c>
      <c r="D15" s="54">
        <f t="shared" si="0"/>
        <v>-0.13043478260869559</v>
      </c>
      <c r="E15" s="34" t="s">
        <v>3368</v>
      </c>
      <c r="F15" s="34" t="s">
        <v>198</v>
      </c>
      <c r="G15" s="54">
        <f t="shared" si="1"/>
        <v>-0.41885964912280699</v>
      </c>
      <c r="H15" s="34" t="s">
        <v>3839</v>
      </c>
      <c r="I15" s="34" t="s">
        <v>3840</v>
      </c>
      <c r="J15" s="54">
        <f t="shared" si="2"/>
        <v>-0.44505494505494503</v>
      </c>
      <c r="K15" s="34" t="s">
        <v>3841</v>
      </c>
      <c r="L15" s="35" t="s">
        <v>3842</v>
      </c>
      <c r="M15" s="57">
        <f t="shared" si="3"/>
        <v>-0.26031606672519764</v>
      </c>
    </row>
    <row r="16" spans="1:13" ht="19.5" customHeight="1" x14ac:dyDescent="0.25">
      <c r="A16" s="59" t="s">
        <v>32</v>
      </c>
      <c r="B16" s="34" t="s">
        <v>85</v>
      </c>
      <c r="C16" s="34" t="s">
        <v>567</v>
      </c>
      <c r="D16" s="54">
        <f t="shared" si="0"/>
        <v>-6.2937062937062846E-2</v>
      </c>
      <c r="E16" s="34" t="s">
        <v>817</v>
      </c>
      <c r="F16" s="34" t="s">
        <v>1343</v>
      </c>
      <c r="G16" s="54">
        <f t="shared" si="1"/>
        <v>-0.11037527593818984</v>
      </c>
      <c r="H16" s="34" t="s">
        <v>1874</v>
      </c>
      <c r="I16" s="34" t="s">
        <v>3824</v>
      </c>
      <c r="J16" s="54">
        <f t="shared" si="2"/>
        <v>-0.28830369357045144</v>
      </c>
      <c r="K16" s="34" t="s">
        <v>3843</v>
      </c>
      <c r="L16" s="35" t="s">
        <v>3844</v>
      </c>
      <c r="M16" s="57">
        <f t="shared" si="3"/>
        <v>0.61879747858412815</v>
      </c>
    </row>
    <row r="17" spans="1:13" ht="19.5" customHeight="1" x14ac:dyDescent="0.25">
      <c r="A17" s="37" t="s">
        <v>33</v>
      </c>
      <c r="B17" s="34" t="s">
        <v>208</v>
      </c>
      <c r="C17" s="34" t="s">
        <v>1278</v>
      </c>
      <c r="D17" s="54">
        <f t="shared" si="0"/>
        <v>4.6511627906976785E-2</v>
      </c>
      <c r="E17" s="34" t="s">
        <v>407</v>
      </c>
      <c r="F17" s="34" t="s">
        <v>580</v>
      </c>
      <c r="G17" s="54">
        <f t="shared" si="1"/>
        <v>2.7918781725888294E-2</v>
      </c>
      <c r="H17" s="34" t="s">
        <v>3248</v>
      </c>
      <c r="I17" s="34" t="s">
        <v>3845</v>
      </c>
      <c r="J17" s="54">
        <f t="shared" si="2"/>
        <v>-6.5854758682904857E-2</v>
      </c>
      <c r="K17" s="34" t="s">
        <v>3846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2242</v>
      </c>
      <c r="C18" s="34" t="s">
        <v>3368</v>
      </c>
      <c r="D18" s="54">
        <f t="shared" si="0"/>
        <v>-7.1698113207547154E-2</v>
      </c>
      <c r="E18" s="34" t="s">
        <v>562</v>
      </c>
      <c r="F18" s="34" t="s">
        <v>3847</v>
      </c>
      <c r="G18" s="54">
        <f t="shared" si="1"/>
        <v>1.7543859649122778E-2</v>
      </c>
      <c r="H18" s="34" t="s">
        <v>3848</v>
      </c>
      <c r="I18" s="34" t="s">
        <v>3849</v>
      </c>
      <c r="J18" s="54">
        <f t="shared" si="2"/>
        <v>5.6503749676751876E-2</v>
      </c>
      <c r="K18" s="34" t="s">
        <v>3850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674</v>
      </c>
      <c r="C19" s="34" t="s">
        <v>399</v>
      </c>
      <c r="D19" s="54">
        <f t="shared" si="0"/>
        <v>-0.17187499999999997</v>
      </c>
      <c r="E19" s="34" t="s">
        <v>1462</v>
      </c>
      <c r="F19" s="34" t="s">
        <v>1907</v>
      </c>
      <c r="G19" s="54">
        <f t="shared" si="1"/>
        <v>-0.52631578947368418</v>
      </c>
      <c r="H19" s="34" t="s">
        <v>3808</v>
      </c>
      <c r="I19" s="34" t="s">
        <v>3851</v>
      </c>
      <c r="J19" s="54">
        <f t="shared" si="2"/>
        <v>-0.32668463611859838</v>
      </c>
      <c r="K19" s="34" t="s">
        <v>3852</v>
      </c>
      <c r="L19" s="35" t="s">
        <v>3853</v>
      </c>
      <c r="M19" s="57">
        <f t="shared" si="3"/>
        <v>-0.72110162916989917</v>
      </c>
    </row>
    <row r="20" spans="1:13" ht="18.75" customHeight="1" x14ac:dyDescent="0.25">
      <c r="A20" s="59" t="s">
        <v>36</v>
      </c>
      <c r="B20" s="34" t="s">
        <v>100</v>
      </c>
      <c r="C20" s="34" t="s">
        <v>422</v>
      </c>
      <c r="D20" s="54">
        <f t="shared" si="0"/>
        <v>-0.23076923076923075</v>
      </c>
      <c r="E20" s="34" t="s">
        <v>357</v>
      </c>
      <c r="F20" s="34" t="s">
        <v>369</v>
      </c>
      <c r="G20" s="54">
        <f t="shared" si="1"/>
        <v>-0.71882086167800452</v>
      </c>
      <c r="H20" s="34" t="s">
        <v>3854</v>
      </c>
      <c r="I20" s="34" t="s">
        <v>3855</v>
      </c>
      <c r="J20" s="54">
        <f t="shared" si="2"/>
        <v>-0.29108748977923143</v>
      </c>
      <c r="K20" s="34" t="s">
        <v>3563</v>
      </c>
      <c r="L20" s="35" t="s">
        <v>3856</v>
      </c>
      <c r="M20" s="57">
        <f t="shared" si="3"/>
        <v>-0.228664272276381</v>
      </c>
    </row>
    <row r="21" spans="1:13" ht="19.5" customHeight="1" x14ac:dyDescent="0.25">
      <c r="A21" s="37" t="s">
        <v>37</v>
      </c>
      <c r="B21" s="34" t="s">
        <v>411</v>
      </c>
      <c r="C21" s="34" t="s">
        <v>3014</v>
      </c>
      <c r="D21" s="54">
        <f t="shared" si="0"/>
        <v>-6.2827225130889994E-2</v>
      </c>
      <c r="E21" s="34" t="s">
        <v>295</v>
      </c>
      <c r="F21" s="34" t="s">
        <v>3277</v>
      </c>
      <c r="G21" s="54">
        <f t="shared" si="1"/>
        <v>0.18556701030927836</v>
      </c>
      <c r="H21" s="34" t="s">
        <v>3832</v>
      </c>
      <c r="I21" s="34" t="s">
        <v>127</v>
      </c>
      <c r="J21" s="54" t="e">
        <f t="shared" si="2"/>
        <v>#DIV/0!</v>
      </c>
      <c r="K21" s="34" t="s">
        <v>3857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288</v>
      </c>
      <c r="F22" s="34" t="s">
        <v>384</v>
      </c>
      <c r="G22" s="54">
        <f t="shared" si="1"/>
        <v>-0.20930232558139528</v>
      </c>
      <c r="H22" s="34" t="s">
        <v>345</v>
      </c>
      <c r="I22" s="34" t="s">
        <v>1452</v>
      </c>
      <c r="J22" s="54">
        <f t="shared" si="2"/>
        <v>-0.3369175627240143</v>
      </c>
      <c r="K22" s="34" t="s">
        <v>931</v>
      </c>
      <c r="L22" s="35" t="s">
        <v>3551</v>
      </c>
      <c r="M22" s="57">
        <f t="shared" si="3"/>
        <v>-0.43388834476003918</v>
      </c>
    </row>
    <row r="23" spans="1:13" ht="18.75" customHeight="1" x14ac:dyDescent="0.25">
      <c r="A23" s="37" t="s">
        <v>39</v>
      </c>
      <c r="B23" s="34" t="s">
        <v>275</v>
      </c>
      <c r="C23" s="34" t="s">
        <v>108</v>
      </c>
      <c r="D23" s="54">
        <f t="shared" si="0"/>
        <v>0.10714285714285703</v>
      </c>
      <c r="E23" s="34" t="s">
        <v>395</v>
      </c>
      <c r="F23" s="34" t="s">
        <v>601</v>
      </c>
      <c r="G23" s="54">
        <f t="shared" si="1"/>
        <v>-0.1741293532338308</v>
      </c>
      <c r="H23" s="34" t="s">
        <v>1512</v>
      </c>
      <c r="I23" s="34" t="s">
        <v>988</v>
      </c>
      <c r="J23" s="54">
        <f t="shared" si="2"/>
        <v>5.1120448179271742E-2</v>
      </c>
      <c r="K23" s="34" t="s">
        <v>3858</v>
      </c>
      <c r="L23" s="35" t="s">
        <v>3859</v>
      </c>
      <c r="M23" s="57">
        <f t="shared" si="3"/>
        <v>2.7371629109715552</v>
      </c>
    </row>
    <row r="24" spans="1:13" ht="18.75" customHeight="1" x14ac:dyDescent="0.25">
      <c r="A24" s="59" t="s">
        <v>40</v>
      </c>
      <c r="B24" s="34" t="s">
        <v>101</v>
      </c>
      <c r="C24" s="34" t="s">
        <v>191</v>
      </c>
      <c r="D24" s="54">
        <f t="shared" si="0"/>
        <v>-4.3478260869565251E-2</v>
      </c>
      <c r="E24" s="34" t="s">
        <v>567</v>
      </c>
      <c r="F24" s="34" t="s">
        <v>152</v>
      </c>
      <c r="G24" s="54">
        <f t="shared" si="1"/>
        <v>-0.33177570093457953</v>
      </c>
      <c r="H24" s="34" t="s">
        <v>2212</v>
      </c>
      <c r="I24" s="34" t="s">
        <v>3860</v>
      </c>
      <c r="J24" s="54">
        <f t="shared" si="2"/>
        <v>6.1893203883495118E-2</v>
      </c>
      <c r="K24" s="34" t="s">
        <v>3861</v>
      </c>
      <c r="L24" s="35" t="s">
        <v>3862</v>
      </c>
      <c r="M24" s="57">
        <f t="shared" si="3"/>
        <v>-3.4937489296112331E-2</v>
      </c>
    </row>
    <row r="25" spans="1:13" ht="18.75" customHeight="1" x14ac:dyDescent="0.25">
      <c r="A25" s="37" t="s">
        <v>41</v>
      </c>
      <c r="B25" s="34" t="s">
        <v>66</v>
      </c>
      <c r="C25" s="34" t="s">
        <v>184</v>
      </c>
      <c r="D25" s="54">
        <f t="shared" si="0"/>
        <v>-0.22222222222222213</v>
      </c>
      <c r="E25" s="34" t="s">
        <v>238</v>
      </c>
      <c r="F25" s="34" t="s">
        <v>90</v>
      </c>
      <c r="G25" s="54">
        <f t="shared" si="1"/>
        <v>-0.23728813559322029</v>
      </c>
      <c r="H25" s="34" t="s">
        <v>2585</v>
      </c>
      <c r="I25" s="34" t="s">
        <v>607</v>
      </c>
      <c r="J25" s="54">
        <f t="shared" si="2"/>
        <v>-0.18954248366013074</v>
      </c>
      <c r="K25" s="34" t="s">
        <v>1125</v>
      </c>
      <c r="L25" s="35" t="s">
        <v>1093</v>
      </c>
      <c r="M25" s="57">
        <f t="shared" si="3"/>
        <v>-0.44582043343653249</v>
      </c>
    </row>
    <row r="26" spans="1:13" ht="18.75" customHeight="1" x14ac:dyDescent="0.25">
      <c r="A26" s="59" t="s">
        <v>42</v>
      </c>
      <c r="B26" s="34" t="s">
        <v>212</v>
      </c>
      <c r="C26" s="34" t="s">
        <v>59</v>
      </c>
      <c r="D26" s="54">
        <f t="shared" si="0"/>
        <v>-0.5</v>
      </c>
      <c r="E26" s="34" t="s">
        <v>190</v>
      </c>
      <c r="F26" s="34" t="s">
        <v>101</v>
      </c>
      <c r="G26" s="54">
        <f t="shared" si="1"/>
        <v>-0.18181818181818185</v>
      </c>
      <c r="H26" s="34" t="s">
        <v>1727</v>
      </c>
      <c r="I26" s="34" t="s">
        <v>1229</v>
      </c>
      <c r="J26" s="54">
        <f t="shared" si="2"/>
        <v>-0.5842696629213483</v>
      </c>
      <c r="K26" s="34" t="s">
        <v>3854</v>
      </c>
      <c r="L26" s="35" t="s">
        <v>996</v>
      </c>
      <c r="M26" s="57">
        <f t="shared" si="3"/>
        <v>-0.23001776198934279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100</v>
      </c>
      <c r="F27" s="34" t="s">
        <v>422</v>
      </c>
      <c r="G27" s="54">
        <f t="shared" si="1"/>
        <v>-0.23076923076923075</v>
      </c>
      <c r="H27" s="34" t="s">
        <v>875</v>
      </c>
      <c r="I27" s="34" t="s">
        <v>948</v>
      </c>
      <c r="J27" s="54">
        <f t="shared" si="2"/>
        <v>0.17543859649122825</v>
      </c>
      <c r="K27" s="34" t="s">
        <v>3503</v>
      </c>
      <c r="L27" s="35" t="s">
        <v>353</v>
      </c>
      <c r="M27" s="57">
        <f t="shared" si="3"/>
        <v>0.15599999999999994</v>
      </c>
    </row>
    <row r="28" spans="1:13" ht="18.75" customHeight="1" x14ac:dyDescent="0.25">
      <c r="A28" s="59" t="s">
        <v>44</v>
      </c>
      <c r="B28" s="34" t="s">
        <v>374</v>
      </c>
      <c r="C28" s="34" t="s">
        <v>58</v>
      </c>
      <c r="D28" s="54">
        <f t="shared" si="0"/>
        <v>0.25000000000000006</v>
      </c>
      <c r="E28" s="34" t="s">
        <v>275</v>
      </c>
      <c r="F28" s="34" t="s">
        <v>185</v>
      </c>
      <c r="G28" s="54">
        <f t="shared" si="1"/>
        <v>-3.1250000000000028E-2</v>
      </c>
      <c r="H28" s="34" t="s">
        <v>821</v>
      </c>
      <c r="I28" s="34" t="s">
        <v>337</v>
      </c>
      <c r="J28" s="54">
        <f t="shared" si="2"/>
        <v>-0.12935323383084568</v>
      </c>
      <c r="K28" s="34" t="s">
        <v>3863</v>
      </c>
      <c r="L28" s="35" t="s">
        <v>1202</v>
      </c>
      <c r="M28" s="57">
        <f t="shared" si="3"/>
        <v>0.1379857256145916</v>
      </c>
    </row>
    <row r="29" spans="1:13" x14ac:dyDescent="0.25">
      <c r="A29" s="37" t="s">
        <v>45</v>
      </c>
      <c r="B29" s="34" t="s">
        <v>419</v>
      </c>
      <c r="C29" s="34" t="s">
        <v>2694</v>
      </c>
      <c r="D29" s="54">
        <f t="shared" si="0"/>
        <v>-0.22964763061968413</v>
      </c>
      <c r="E29" s="34" t="s">
        <v>3824</v>
      </c>
      <c r="F29" s="34" t="s">
        <v>3864</v>
      </c>
      <c r="G29" s="54">
        <f t="shared" si="1"/>
        <v>2.6685393258426896E-2</v>
      </c>
      <c r="H29" s="34" t="s">
        <v>3865</v>
      </c>
      <c r="I29" s="34" t="s">
        <v>3866</v>
      </c>
      <c r="J29" s="54">
        <f t="shared" si="2"/>
        <v>8.8981446421809968E-2</v>
      </c>
      <c r="K29" s="34" t="s">
        <v>3867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31"/>
  <sheetViews>
    <sheetView workbookViewId="0">
      <selection activeCell="L22" sqref="L22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374</v>
      </c>
      <c r="C4" s="34" t="s">
        <v>59</v>
      </c>
      <c r="D4" s="54">
        <f t="shared" ref="D4:D29" si="0">IF(OR(B4="", B4=0, C4="", C4=0), "", (B4-C4)/C4)</f>
        <v>-0.1666666666666666</v>
      </c>
      <c r="E4" s="34" t="s">
        <v>109</v>
      </c>
      <c r="F4" s="34" t="s">
        <v>61</v>
      </c>
      <c r="G4" s="54">
        <f t="shared" ref="G4:G29" si="1">IF(OR(E4="", E4=0, F4="", F4=0), "", (E4-F4)/F4)</f>
        <v>-0.2857142857142857</v>
      </c>
      <c r="H4" s="34" t="s">
        <v>395</v>
      </c>
      <c r="I4" s="34" t="s">
        <v>396</v>
      </c>
      <c r="J4" s="54">
        <f t="shared" ref="J4:J29" si="2">IF(OR(H4="", H4=0, I4="", I4=0), "", (H4-I4)/I4)</f>
        <v>0.3122529644268775</v>
      </c>
      <c r="K4" s="34" t="s">
        <v>397</v>
      </c>
      <c r="L4" s="35" t="s">
        <v>398</v>
      </c>
      <c r="M4" s="57">
        <f t="shared" ref="M4:M29" si="3">IF(OR(K4="", K4=0, L4="", L4=0), "", (K4-L4)/L4)</f>
        <v>-0.47828604516502604</v>
      </c>
    </row>
    <row r="5" spans="1:13" ht="19.5" customHeight="1" x14ac:dyDescent="0.25">
      <c r="A5" s="37" t="s">
        <v>21</v>
      </c>
      <c r="B5" s="34" t="s">
        <v>66</v>
      </c>
      <c r="C5" s="34" t="s">
        <v>184</v>
      </c>
      <c r="D5" s="54">
        <f t="shared" si="0"/>
        <v>-0.22222222222222213</v>
      </c>
      <c r="E5" s="34" t="s">
        <v>399</v>
      </c>
      <c r="F5" s="34" t="s">
        <v>247</v>
      </c>
      <c r="G5" s="54">
        <f t="shared" si="1"/>
        <v>3.2258064516129059E-2</v>
      </c>
      <c r="H5" s="34" t="s">
        <v>400</v>
      </c>
      <c r="I5" s="34" t="s">
        <v>401</v>
      </c>
      <c r="J5" s="54">
        <f t="shared" si="2"/>
        <v>-5.9101654846335797E-2</v>
      </c>
      <c r="K5" s="34" t="s">
        <v>402</v>
      </c>
      <c r="L5" s="35" t="s">
        <v>403</v>
      </c>
      <c r="M5" s="57">
        <f t="shared" si="3"/>
        <v>-1.2052463665366886E-2</v>
      </c>
    </row>
    <row r="6" spans="1:13" ht="19.5" customHeight="1" x14ac:dyDescent="0.25">
      <c r="A6" s="59" t="s">
        <v>22</v>
      </c>
      <c r="B6" s="34" t="s">
        <v>74</v>
      </c>
      <c r="C6" s="34" t="s">
        <v>404</v>
      </c>
      <c r="D6" s="54">
        <f t="shared" si="0"/>
        <v>-0.29411764705882359</v>
      </c>
      <c r="E6" s="34" t="s">
        <v>282</v>
      </c>
      <c r="F6" s="34" t="s">
        <v>405</v>
      </c>
      <c r="G6" s="54">
        <f t="shared" si="1"/>
        <v>-0.16071428571428584</v>
      </c>
      <c r="H6" s="34" t="s">
        <v>406</v>
      </c>
      <c r="I6" s="34" t="s">
        <v>407</v>
      </c>
      <c r="J6" s="54">
        <f t="shared" si="2"/>
        <v>-0.11111111111111105</v>
      </c>
      <c r="K6" s="34" t="s">
        <v>408</v>
      </c>
      <c r="L6" s="35" t="s">
        <v>409</v>
      </c>
      <c r="M6" s="57">
        <f t="shared" si="3"/>
        <v>-0.27574750830564776</v>
      </c>
    </row>
    <row r="7" spans="1:13" ht="19.5" customHeight="1" x14ac:dyDescent="0.25">
      <c r="A7" s="37" t="s">
        <v>23</v>
      </c>
      <c r="B7" s="34" t="s">
        <v>66</v>
      </c>
      <c r="C7" s="34" t="s">
        <v>184</v>
      </c>
      <c r="D7" s="54">
        <f t="shared" si="0"/>
        <v>-0.22222222222222213</v>
      </c>
      <c r="E7" s="34" t="s">
        <v>282</v>
      </c>
      <c r="F7" s="34" t="s">
        <v>77</v>
      </c>
      <c r="G7" s="54">
        <f t="shared" si="1"/>
        <v>-0.18965517241379309</v>
      </c>
      <c r="H7" s="34" t="s">
        <v>410</v>
      </c>
      <c r="I7" s="34" t="s">
        <v>411</v>
      </c>
      <c r="J7" s="54">
        <f t="shared" si="2"/>
        <v>2.7932960893854151E-3</v>
      </c>
      <c r="K7" s="34" t="s">
        <v>412</v>
      </c>
      <c r="L7" s="35" t="s">
        <v>413</v>
      </c>
      <c r="M7" s="57">
        <f t="shared" si="3"/>
        <v>0.46708286038592506</v>
      </c>
    </row>
    <row r="8" spans="1:13" ht="19.5" customHeight="1" x14ac:dyDescent="0.25">
      <c r="A8" s="59" t="s">
        <v>24</v>
      </c>
      <c r="B8" s="34" t="s">
        <v>88</v>
      </c>
      <c r="C8" s="34" t="s">
        <v>74</v>
      </c>
      <c r="D8" s="54">
        <f t="shared" si="0"/>
        <v>-8.3333333333333301E-2</v>
      </c>
      <c r="E8" s="34" t="s">
        <v>414</v>
      </c>
      <c r="F8" s="34" t="s">
        <v>313</v>
      </c>
      <c r="G8" s="54">
        <f t="shared" si="1"/>
        <v>-0.31645569620253161</v>
      </c>
      <c r="H8" s="34" t="s">
        <v>415</v>
      </c>
      <c r="I8" s="34" t="s">
        <v>416</v>
      </c>
      <c r="J8" s="54">
        <f t="shared" si="2"/>
        <v>-0.463963963963964</v>
      </c>
      <c r="K8" s="34" t="s">
        <v>417</v>
      </c>
      <c r="L8" s="35" t="s">
        <v>418</v>
      </c>
      <c r="M8" s="57">
        <f t="shared" si="3"/>
        <v>-0.1101272827891534</v>
      </c>
    </row>
    <row r="9" spans="1:13" ht="19.5" customHeight="1" x14ac:dyDescent="0.25">
      <c r="A9" s="37" t="s">
        <v>25</v>
      </c>
      <c r="B9" s="34" t="s">
        <v>75</v>
      </c>
      <c r="C9" s="34" t="s">
        <v>246</v>
      </c>
      <c r="D9" s="54">
        <f t="shared" si="0"/>
        <v>-6.6666666666666541E-2</v>
      </c>
      <c r="E9" s="34" t="s">
        <v>170</v>
      </c>
      <c r="F9" s="34" t="s">
        <v>208</v>
      </c>
      <c r="G9" s="54">
        <f t="shared" si="1"/>
        <v>-7.7777777777777848E-2</v>
      </c>
      <c r="H9" s="34" t="s">
        <v>419</v>
      </c>
      <c r="I9" s="34" t="s">
        <v>249</v>
      </c>
      <c r="J9" s="54">
        <f t="shared" si="2"/>
        <v>0.75623268698060941</v>
      </c>
      <c r="K9" s="34" t="s">
        <v>420</v>
      </c>
      <c r="L9" s="35" t="s">
        <v>421</v>
      </c>
      <c r="M9" s="57">
        <f t="shared" si="3"/>
        <v>-0.47525331254871395</v>
      </c>
    </row>
    <row r="10" spans="1:13" ht="19.5" customHeight="1" x14ac:dyDescent="0.25">
      <c r="A10" s="59" t="s">
        <v>26</v>
      </c>
      <c r="B10" s="34" t="s">
        <v>100</v>
      </c>
      <c r="C10" s="34" t="s">
        <v>422</v>
      </c>
      <c r="D10" s="54">
        <f t="shared" si="0"/>
        <v>-0.23076923076923075</v>
      </c>
      <c r="E10" s="34" t="s">
        <v>423</v>
      </c>
      <c r="F10" s="34" t="s">
        <v>424</v>
      </c>
      <c r="G10" s="54">
        <f t="shared" si="1"/>
        <v>-0.12328767123287668</v>
      </c>
      <c r="H10" s="34" t="s">
        <v>425</v>
      </c>
      <c r="I10" s="34" t="s">
        <v>426</v>
      </c>
      <c r="J10" s="54">
        <f t="shared" si="2"/>
        <v>-0.42066420664206639</v>
      </c>
      <c r="K10" s="34" t="s">
        <v>427</v>
      </c>
      <c r="L10" s="35" t="s">
        <v>428</v>
      </c>
      <c r="M10" s="57">
        <f t="shared" si="3"/>
        <v>-0.43684820393974505</v>
      </c>
    </row>
    <row r="11" spans="1:13" ht="19.5" customHeight="1" x14ac:dyDescent="0.25">
      <c r="A11" s="37" t="s">
        <v>27</v>
      </c>
      <c r="B11" s="34" t="s">
        <v>109</v>
      </c>
      <c r="C11" s="34" t="s">
        <v>109</v>
      </c>
      <c r="D11" s="54">
        <f t="shared" si="0"/>
        <v>0</v>
      </c>
      <c r="E11" s="34" t="s">
        <v>429</v>
      </c>
      <c r="F11" s="34" t="s">
        <v>430</v>
      </c>
      <c r="G11" s="54">
        <f t="shared" si="1"/>
        <v>5.1612903225806354E-2</v>
      </c>
      <c r="H11" s="34" t="s">
        <v>431</v>
      </c>
      <c r="I11" s="34" t="s">
        <v>432</v>
      </c>
      <c r="J11" s="54">
        <f t="shared" si="2"/>
        <v>-0.48777078965758214</v>
      </c>
      <c r="K11" s="34" t="s">
        <v>433</v>
      </c>
      <c r="L11" s="35" t="s">
        <v>434</v>
      </c>
      <c r="M11" s="57">
        <f t="shared" si="3"/>
        <v>-0.56792203104319583</v>
      </c>
    </row>
    <row r="12" spans="1:13" ht="19.5" customHeight="1" x14ac:dyDescent="0.25">
      <c r="A12" s="59" t="s">
        <v>28</v>
      </c>
      <c r="B12" s="34" t="s">
        <v>61</v>
      </c>
      <c r="C12" s="34" t="s">
        <v>238</v>
      </c>
      <c r="D12" s="54">
        <f t="shared" si="0"/>
        <v>-6.6666666666666721E-2</v>
      </c>
      <c r="E12" s="34" t="s">
        <v>435</v>
      </c>
      <c r="F12" s="34" t="s">
        <v>436</v>
      </c>
      <c r="G12" s="54">
        <f t="shared" si="1"/>
        <v>-0.4183168316831683</v>
      </c>
      <c r="H12" s="34" t="s">
        <v>437</v>
      </c>
      <c r="I12" s="34" t="s">
        <v>438</v>
      </c>
      <c r="J12" s="54">
        <f t="shared" si="2"/>
        <v>-0.38552361396303897</v>
      </c>
      <c r="K12" s="34" t="s">
        <v>439</v>
      </c>
      <c r="L12" s="35" t="s">
        <v>440</v>
      </c>
      <c r="M12" s="57">
        <f t="shared" si="3"/>
        <v>-0.28526841448189766</v>
      </c>
    </row>
    <row r="13" spans="1:13" ht="19.5" customHeight="1" x14ac:dyDescent="0.25">
      <c r="A13" s="37" t="s">
        <v>29</v>
      </c>
      <c r="B13" s="34" t="s">
        <v>228</v>
      </c>
      <c r="C13" s="34" t="s">
        <v>82</v>
      </c>
      <c r="D13" s="54">
        <f t="shared" si="0"/>
        <v>-2.5641025641025664E-2</v>
      </c>
      <c r="E13" s="34" t="s">
        <v>395</v>
      </c>
      <c r="F13" s="34" t="s">
        <v>441</v>
      </c>
      <c r="G13" s="54">
        <f t="shared" si="1"/>
        <v>-0.23502304147465439</v>
      </c>
      <c r="H13" s="34" t="s">
        <v>442</v>
      </c>
      <c r="I13" s="34" t="s">
        <v>443</v>
      </c>
      <c r="J13" s="54">
        <f t="shared" si="2"/>
        <v>-0.23854712041884815</v>
      </c>
      <c r="K13" s="34" t="s">
        <v>444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445</v>
      </c>
      <c r="C14" s="34" t="s">
        <v>445</v>
      </c>
      <c r="D14" s="54">
        <f t="shared" si="0"/>
        <v>0</v>
      </c>
      <c r="E14" s="34" t="s">
        <v>446</v>
      </c>
      <c r="F14" s="34" t="s">
        <v>447</v>
      </c>
      <c r="G14" s="54">
        <f t="shared" si="1"/>
        <v>-0.51779935275080902</v>
      </c>
      <c r="H14" s="34" t="s">
        <v>448</v>
      </c>
      <c r="I14" s="34" t="s">
        <v>449</v>
      </c>
      <c r="J14" s="54">
        <f t="shared" si="2"/>
        <v>-6.3398396126494241E-2</v>
      </c>
      <c r="K14" s="34" t="s">
        <v>450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451</v>
      </c>
      <c r="C15" s="34" t="s">
        <v>452</v>
      </c>
      <c r="D15" s="54">
        <f t="shared" si="0"/>
        <v>1.5384615384615398E-2</v>
      </c>
      <c r="E15" s="34" t="s">
        <v>453</v>
      </c>
      <c r="F15" s="34" t="s">
        <v>454</v>
      </c>
      <c r="G15" s="54">
        <f t="shared" si="1"/>
        <v>-0.26832641770401111</v>
      </c>
      <c r="H15" s="34" t="s">
        <v>455</v>
      </c>
      <c r="I15" s="34" t="s">
        <v>456</v>
      </c>
      <c r="J15" s="54">
        <f t="shared" si="2"/>
        <v>-0.40684093437152397</v>
      </c>
      <c r="K15" s="34" t="s">
        <v>457</v>
      </c>
      <c r="L15" s="35" t="s">
        <v>458</v>
      </c>
      <c r="M15" s="57">
        <f t="shared" si="3"/>
        <v>-0.21332832268570714</v>
      </c>
    </row>
    <row r="16" spans="1:13" ht="19.5" customHeight="1" x14ac:dyDescent="0.25">
      <c r="A16" s="59" t="s">
        <v>32</v>
      </c>
      <c r="B16" s="34" t="s">
        <v>459</v>
      </c>
      <c r="C16" s="34" t="s">
        <v>445</v>
      </c>
      <c r="D16" s="54">
        <f t="shared" si="0"/>
        <v>-3.3898305084745797E-2</v>
      </c>
      <c r="E16" s="34" t="s">
        <v>460</v>
      </c>
      <c r="F16" s="34" t="s">
        <v>461</v>
      </c>
      <c r="G16" s="54">
        <f t="shared" si="1"/>
        <v>-0.40692640692640686</v>
      </c>
      <c r="H16" s="34" t="s">
        <v>412</v>
      </c>
      <c r="I16" s="34" t="s">
        <v>462</v>
      </c>
      <c r="J16" s="54">
        <f t="shared" si="2"/>
        <v>-0.29621562755240938</v>
      </c>
      <c r="K16" s="34" t="s">
        <v>463</v>
      </c>
      <c r="L16" s="35" t="s">
        <v>464</v>
      </c>
      <c r="M16" s="57">
        <f t="shared" si="3"/>
        <v>0.72148045658941529</v>
      </c>
    </row>
    <row r="17" spans="1:13" ht="19.5" customHeight="1" x14ac:dyDescent="0.25">
      <c r="A17" s="37" t="s">
        <v>33</v>
      </c>
      <c r="B17" s="34" t="s">
        <v>465</v>
      </c>
      <c r="C17" s="34" t="s">
        <v>466</v>
      </c>
      <c r="D17" s="54">
        <f t="shared" si="0"/>
        <v>-2.985074626865674E-2</v>
      </c>
      <c r="E17" s="34" t="s">
        <v>467</v>
      </c>
      <c r="F17" s="34" t="s">
        <v>441</v>
      </c>
      <c r="G17" s="54">
        <f t="shared" si="1"/>
        <v>-0.46543778801843322</v>
      </c>
      <c r="H17" s="34" t="s">
        <v>468</v>
      </c>
      <c r="I17" s="34" t="s">
        <v>469</v>
      </c>
      <c r="J17" s="54">
        <f t="shared" si="2"/>
        <v>-0.19273850907686374</v>
      </c>
      <c r="K17" s="34" t="s">
        <v>470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452</v>
      </c>
      <c r="C18" s="34" t="s">
        <v>471</v>
      </c>
      <c r="D18" s="54">
        <f t="shared" si="0"/>
        <v>-8.1272084805653705E-2</v>
      </c>
      <c r="E18" s="34" t="s">
        <v>472</v>
      </c>
      <c r="F18" s="34" t="s">
        <v>473</v>
      </c>
      <c r="G18" s="54">
        <f t="shared" si="1"/>
        <v>-0.31988742964352723</v>
      </c>
      <c r="H18" s="34" t="s">
        <v>474</v>
      </c>
      <c r="I18" s="34" t="s">
        <v>475</v>
      </c>
      <c r="J18" s="54">
        <f t="shared" si="2"/>
        <v>-0.33757718990622848</v>
      </c>
      <c r="K18" s="34" t="s">
        <v>476</v>
      </c>
      <c r="L18" s="35" t="s">
        <v>477</v>
      </c>
      <c r="M18" s="57">
        <f t="shared" si="3"/>
        <v>0.85480776326470387</v>
      </c>
    </row>
    <row r="19" spans="1:13" ht="18.75" customHeight="1" x14ac:dyDescent="0.25">
      <c r="A19" s="37" t="s">
        <v>35</v>
      </c>
      <c r="B19" s="34" t="s">
        <v>325</v>
      </c>
      <c r="C19" s="34" t="s">
        <v>313</v>
      </c>
      <c r="D19" s="54">
        <f t="shared" si="0"/>
        <v>-7.5949367088607653E-2</v>
      </c>
      <c r="E19" s="34" t="s">
        <v>478</v>
      </c>
      <c r="F19" s="34" t="s">
        <v>479</v>
      </c>
      <c r="G19" s="54">
        <f t="shared" si="1"/>
        <v>-0.24269005847953218</v>
      </c>
      <c r="H19" s="34" t="s">
        <v>480</v>
      </c>
      <c r="I19" s="34" t="s">
        <v>481</v>
      </c>
      <c r="J19" s="54">
        <f t="shared" si="2"/>
        <v>-0.54243860404997846</v>
      </c>
      <c r="K19" s="34" t="s">
        <v>482</v>
      </c>
      <c r="L19" s="35" t="s">
        <v>483</v>
      </c>
      <c r="M19" s="57">
        <f t="shared" si="3"/>
        <v>-0.80224706663714862</v>
      </c>
    </row>
    <row r="20" spans="1:13" ht="18.75" customHeight="1" x14ac:dyDescent="0.25">
      <c r="A20" s="59" t="s">
        <v>36</v>
      </c>
      <c r="B20" s="34" t="s">
        <v>88</v>
      </c>
      <c r="C20" s="34" t="s">
        <v>74</v>
      </c>
      <c r="D20" s="54">
        <f t="shared" si="0"/>
        <v>-8.3333333333333301E-2</v>
      </c>
      <c r="E20" s="34" t="s">
        <v>368</v>
      </c>
      <c r="F20" s="34" t="s">
        <v>484</v>
      </c>
      <c r="G20" s="54">
        <f t="shared" si="1"/>
        <v>-0.82115384615384623</v>
      </c>
      <c r="H20" s="34" t="s">
        <v>485</v>
      </c>
      <c r="I20" s="34" t="s">
        <v>486</v>
      </c>
      <c r="J20" s="54">
        <f t="shared" si="2"/>
        <v>-0.75049701789264411</v>
      </c>
      <c r="K20" s="34" t="s">
        <v>487</v>
      </c>
      <c r="L20" s="35" t="s">
        <v>488</v>
      </c>
      <c r="M20" s="57">
        <f t="shared" si="3"/>
        <v>-0.17964860907759878</v>
      </c>
    </row>
    <row r="21" spans="1:13" ht="19.5" customHeight="1" x14ac:dyDescent="0.25">
      <c r="A21" s="37" t="s">
        <v>37</v>
      </c>
      <c r="B21" s="34" t="s">
        <v>489</v>
      </c>
      <c r="C21" s="34" t="s">
        <v>490</v>
      </c>
      <c r="D21" s="54">
        <f t="shared" si="0"/>
        <v>-0.13545816733067725</v>
      </c>
      <c r="E21" s="34" t="s">
        <v>491</v>
      </c>
      <c r="F21" s="34" t="s">
        <v>492</v>
      </c>
      <c r="G21" s="54">
        <f t="shared" si="1"/>
        <v>-0.28587075575027393</v>
      </c>
      <c r="H21" s="34" t="s">
        <v>493</v>
      </c>
      <c r="I21" s="34" t="s">
        <v>494</v>
      </c>
      <c r="J21" s="54">
        <f t="shared" si="2"/>
        <v>0.48304967483049693</v>
      </c>
      <c r="K21" s="34" t="s">
        <v>495</v>
      </c>
      <c r="L21" s="35" t="s">
        <v>496</v>
      </c>
      <c r="M21" s="57">
        <f t="shared" si="3"/>
        <v>-4.7379968769148711E-2</v>
      </c>
    </row>
    <row r="22" spans="1:13" ht="18.75" customHeight="1" x14ac:dyDescent="0.25">
      <c r="A22" s="59" t="s">
        <v>38</v>
      </c>
      <c r="B22" s="34" t="s">
        <v>184</v>
      </c>
      <c r="C22" s="34" t="s">
        <v>88</v>
      </c>
      <c r="D22" s="54">
        <f t="shared" si="0"/>
        <v>-0.18181818181818185</v>
      </c>
      <c r="E22" s="34" t="s">
        <v>497</v>
      </c>
      <c r="F22" s="34" t="s">
        <v>275</v>
      </c>
      <c r="G22" s="54">
        <f t="shared" si="1"/>
        <v>-6.4516129032258118E-2</v>
      </c>
      <c r="H22" s="34" t="s">
        <v>498</v>
      </c>
      <c r="I22" s="34" t="s">
        <v>451</v>
      </c>
      <c r="J22" s="54">
        <f t="shared" si="2"/>
        <v>-0.25378787878787884</v>
      </c>
      <c r="K22" s="34" t="s">
        <v>499</v>
      </c>
      <c r="L22" s="35" t="s">
        <v>500</v>
      </c>
      <c r="M22" s="57">
        <f t="shared" si="3"/>
        <v>-0.54064272211720221</v>
      </c>
    </row>
    <row r="23" spans="1:13" ht="18.75" customHeight="1" x14ac:dyDescent="0.25">
      <c r="A23" s="37" t="s">
        <v>39</v>
      </c>
      <c r="B23" s="34" t="s">
        <v>100</v>
      </c>
      <c r="C23" s="34" t="s">
        <v>60</v>
      </c>
      <c r="D23" s="54">
        <f t="shared" si="0"/>
        <v>-0.25925925925925924</v>
      </c>
      <c r="E23" s="34" t="s">
        <v>501</v>
      </c>
      <c r="F23" s="34" t="s">
        <v>489</v>
      </c>
      <c r="G23" s="54">
        <f t="shared" si="1"/>
        <v>-4.1474654377880123E-2</v>
      </c>
      <c r="H23" s="34" t="s">
        <v>502</v>
      </c>
      <c r="I23" s="34" t="s">
        <v>503</v>
      </c>
      <c r="J23" s="54">
        <f t="shared" si="2"/>
        <v>-5.6777856635912047E-2</v>
      </c>
      <c r="K23" s="34" t="s">
        <v>504</v>
      </c>
      <c r="L23" s="35" t="s">
        <v>505</v>
      </c>
      <c r="M23" s="57">
        <f t="shared" si="3"/>
        <v>2.4559672762271414</v>
      </c>
    </row>
    <row r="24" spans="1:13" ht="18.75" customHeight="1" x14ac:dyDescent="0.25">
      <c r="A24" s="59" t="s">
        <v>40</v>
      </c>
      <c r="B24" s="34" t="s">
        <v>100</v>
      </c>
      <c r="C24" s="34" t="s">
        <v>191</v>
      </c>
      <c r="D24" s="54">
        <f t="shared" si="0"/>
        <v>-0.13043478260869565</v>
      </c>
      <c r="E24" s="34" t="s">
        <v>270</v>
      </c>
      <c r="F24" s="34" t="s">
        <v>506</v>
      </c>
      <c r="G24" s="54">
        <f t="shared" si="1"/>
        <v>-0.7583025830258302</v>
      </c>
      <c r="H24" s="34" t="s">
        <v>507</v>
      </c>
      <c r="I24" s="34" t="s">
        <v>508</v>
      </c>
      <c r="J24" s="54">
        <f t="shared" si="2"/>
        <v>-0.10422049956933671</v>
      </c>
      <c r="K24" s="34" t="s">
        <v>509</v>
      </c>
      <c r="L24" s="35" t="s">
        <v>510</v>
      </c>
      <c r="M24" s="57">
        <f t="shared" si="3"/>
        <v>2.1185353516842097E-2</v>
      </c>
    </row>
    <row r="25" spans="1:13" ht="18.75" customHeight="1" x14ac:dyDescent="0.25">
      <c r="A25" s="37" t="s">
        <v>41</v>
      </c>
      <c r="B25" s="34" t="s">
        <v>66</v>
      </c>
      <c r="C25" s="34" t="s">
        <v>67</v>
      </c>
      <c r="D25" s="54">
        <f t="shared" si="0"/>
        <v>-0.12499999999999993</v>
      </c>
      <c r="E25" s="34" t="s">
        <v>288</v>
      </c>
      <c r="F25" s="34" t="s">
        <v>288</v>
      </c>
      <c r="G25" s="54">
        <f t="shared" si="1"/>
        <v>0</v>
      </c>
      <c r="H25" s="34" t="s">
        <v>511</v>
      </c>
      <c r="I25" s="34" t="s">
        <v>512</v>
      </c>
      <c r="J25" s="54">
        <f t="shared" si="2"/>
        <v>-1.2307692307692318E-2</v>
      </c>
      <c r="K25" s="34" t="s">
        <v>513</v>
      </c>
      <c r="L25" s="35" t="s">
        <v>514</v>
      </c>
      <c r="M25" s="57">
        <f t="shared" si="3"/>
        <v>-0.30872913992297824</v>
      </c>
    </row>
    <row r="26" spans="1:13" ht="18.75" customHeight="1" x14ac:dyDescent="0.25">
      <c r="A26" s="59" t="s">
        <v>42</v>
      </c>
      <c r="B26" s="34" t="s">
        <v>207</v>
      </c>
      <c r="C26" s="34" t="s">
        <v>212</v>
      </c>
      <c r="D26" s="54">
        <f t="shared" si="0"/>
        <v>-0.33333333333333331</v>
      </c>
      <c r="E26" s="34" t="s">
        <v>349</v>
      </c>
      <c r="F26" s="34" t="s">
        <v>350</v>
      </c>
      <c r="G26" s="54">
        <f t="shared" si="1"/>
        <v>-0.16000000000000003</v>
      </c>
      <c r="H26" s="34" t="s">
        <v>128</v>
      </c>
      <c r="I26" s="34" t="s">
        <v>209</v>
      </c>
      <c r="J26" s="54">
        <f t="shared" si="2"/>
        <v>-4.8076923076923121E-2</v>
      </c>
      <c r="K26" s="34" t="s">
        <v>515</v>
      </c>
      <c r="L26" s="35" t="s">
        <v>516</v>
      </c>
      <c r="M26" s="57">
        <f t="shared" si="3"/>
        <v>-7.312252964426863E-2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100</v>
      </c>
      <c r="F27" s="34" t="s">
        <v>349</v>
      </c>
      <c r="G27" s="54">
        <f t="shared" si="1"/>
        <v>-4.7619047619047533E-2</v>
      </c>
      <c r="H27" s="34" t="s">
        <v>197</v>
      </c>
      <c r="I27" s="34" t="s">
        <v>517</v>
      </c>
      <c r="J27" s="54">
        <f t="shared" si="2"/>
        <v>-0.46696035242290751</v>
      </c>
      <c r="K27" s="34" t="s">
        <v>518</v>
      </c>
      <c r="L27" s="35" t="s">
        <v>519</v>
      </c>
      <c r="M27" s="57">
        <f t="shared" si="3"/>
        <v>0.3930084745762713</v>
      </c>
    </row>
    <row r="28" spans="1:13" ht="18.75" customHeight="1" x14ac:dyDescent="0.25">
      <c r="A28" s="59" t="s">
        <v>44</v>
      </c>
      <c r="B28" s="34" t="s">
        <v>58</v>
      </c>
      <c r="C28" s="34" t="s">
        <v>59</v>
      </c>
      <c r="D28" s="54">
        <f t="shared" si="0"/>
        <v>-0.33333333333333331</v>
      </c>
      <c r="E28" s="34" t="s">
        <v>350</v>
      </c>
      <c r="F28" s="34" t="s">
        <v>520</v>
      </c>
      <c r="G28" s="54">
        <f t="shared" si="1"/>
        <v>-0.32432432432432434</v>
      </c>
      <c r="H28" s="34" t="s">
        <v>197</v>
      </c>
      <c r="I28" s="34" t="s">
        <v>521</v>
      </c>
      <c r="J28" s="54">
        <f t="shared" si="2"/>
        <v>-0.16551724137931034</v>
      </c>
      <c r="K28" s="34" t="s">
        <v>522</v>
      </c>
      <c r="L28" s="35" t="s">
        <v>523</v>
      </c>
      <c r="M28" s="57">
        <f t="shared" si="3"/>
        <v>-0.48008689355539469</v>
      </c>
    </row>
    <row r="29" spans="1:13" x14ac:dyDescent="0.25">
      <c r="A29" s="37" t="s">
        <v>45</v>
      </c>
      <c r="B29" s="34" t="s">
        <v>524</v>
      </c>
      <c r="C29" s="34" t="s">
        <v>525</v>
      </c>
      <c r="D29" s="54">
        <f t="shared" si="0"/>
        <v>-0.19211822660098518</v>
      </c>
      <c r="E29" s="34" t="s">
        <v>526</v>
      </c>
      <c r="F29" s="34" t="s">
        <v>527</v>
      </c>
      <c r="G29" s="54">
        <f t="shared" si="1"/>
        <v>-0.30961341087923366</v>
      </c>
      <c r="H29" s="34" t="s">
        <v>528</v>
      </c>
      <c r="I29" s="34" t="s">
        <v>529</v>
      </c>
      <c r="J29" s="54">
        <f t="shared" si="2"/>
        <v>-0.12107950401167025</v>
      </c>
      <c r="K29" s="34" t="s">
        <v>530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82</v>
      </c>
      <c r="C30" s="63" t="s">
        <v>531</v>
      </c>
      <c r="D30" s="64"/>
      <c r="E30" s="63" t="s">
        <v>532</v>
      </c>
      <c r="F30" s="63" t="s">
        <v>533</v>
      </c>
      <c r="G30" s="64"/>
      <c r="H30" s="63" t="s">
        <v>534</v>
      </c>
      <c r="I30" s="63" t="s">
        <v>535</v>
      </c>
      <c r="J30" s="64"/>
      <c r="K30" s="63" t="s">
        <v>536</v>
      </c>
      <c r="L30" s="63" t="s">
        <v>537</v>
      </c>
      <c r="M30" s="65"/>
    </row>
    <row r="31" spans="1:13" x14ac:dyDescent="0.25">
      <c r="A31" s="62" t="s">
        <v>47</v>
      </c>
      <c r="B31" s="63" t="s">
        <v>538</v>
      </c>
      <c r="C31" s="63" t="s">
        <v>539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540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66</v>
      </c>
      <c r="D4" s="54">
        <f t="shared" ref="D4:D29" si="0">IF(OR(B4="", B4=0, C4="", C4=0), "", (B4-C4)/C4)</f>
        <v>0.14285714285714277</v>
      </c>
      <c r="E4" s="34" t="s">
        <v>252</v>
      </c>
      <c r="F4" s="34" t="s">
        <v>83</v>
      </c>
      <c r="G4" s="54">
        <f t="shared" ref="G4:G29" si="1">IF(OR(E4="", E4=0, F4="", F4=0), "", (E4-F4)/F4)</f>
        <v>-0.10204081632653059</v>
      </c>
      <c r="H4" s="34" t="s">
        <v>637</v>
      </c>
      <c r="I4" s="34" t="s">
        <v>1906</v>
      </c>
      <c r="J4" s="54">
        <f t="shared" ref="J4:J29" si="2">IF(OR(H4="", H4=0, I4="", I4=0), "", (H4-I4)/I4)</f>
        <v>-0.11344537815126052</v>
      </c>
      <c r="K4" s="34" t="s">
        <v>3868</v>
      </c>
      <c r="L4" s="35" t="s">
        <v>3494</v>
      </c>
      <c r="M4" s="57">
        <f t="shared" ref="M4:M29" si="3">IF(OR(K4="", K4=0, L4="", L4=0), "", (K4-L4)/L4)</f>
        <v>-0.29649238914626069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76</v>
      </c>
      <c r="F5" s="34" t="s">
        <v>69</v>
      </c>
      <c r="G5" s="54">
        <f t="shared" si="1"/>
        <v>-9.0909090909090981E-2</v>
      </c>
      <c r="H5" s="34" t="s">
        <v>3382</v>
      </c>
      <c r="I5" s="34" t="s">
        <v>122</v>
      </c>
      <c r="J5" s="54">
        <f t="shared" si="2"/>
        <v>-4.8859934853420169E-2</v>
      </c>
      <c r="K5" s="34" t="s">
        <v>3512</v>
      </c>
      <c r="L5" s="35" t="s">
        <v>3869</v>
      </c>
      <c r="M5" s="57">
        <f t="shared" si="3"/>
        <v>-8.521303258145374E-2</v>
      </c>
    </row>
    <row r="6" spans="1:13" ht="19.5" customHeight="1" x14ac:dyDescent="0.25">
      <c r="A6" s="59" t="s">
        <v>22</v>
      </c>
      <c r="B6" s="34" t="s">
        <v>88</v>
      </c>
      <c r="C6" s="34" t="s">
        <v>74</v>
      </c>
      <c r="D6" s="54">
        <f t="shared" si="0"/>
        <v>-8.3333333333333301E-2</v>
      </c>
      <c r="E6" s="34" t="s">
        <v>247</v>
      </c>
      <c r="F6" s="34" t="s">
        <v>606</v>
      </c>
      <c r="G6" s="54">
        <f t="shared" si="1"/>
        <v>-1.5873015873015886E-2</v>
      </c>
      <c r="H6" s="34" t="s">
        <v>738</v>
      </c>
      <c r="I6" s="34" t="s">
        <v>1315</v>
      </c>
      <c r="J6" s="54">
        <f t="shared" si="2"/>
        <v>-0.10736196319018394</v>
      </c>
      <c r="K6" s="34" t="s">
        <v>3870</v>
      </c>
      <c r="L6" s="35" t="s">
        <v>2415</v>
      </c>
      <c r="M6" s="57">
        <f t="shared" si="3"/>
        <v>-4.1514930808448675E-2</v>
      </c>
    </row>
    <row r="7" spans="1:13" ht="19.5" customHeight="1" x14ac:dyDescent="0.25">
      <c r="A7" s="37" t="s">
        <v>23</v>
      </c>
      <c r="B7" s="34" t="s">
        <v>374</v>
      </c>
      <c r="C7" s="34" t="s">
        <v>59</v>
      </c>
      <c r="D7" s="54">
        <f t="shared" si="0"/>
        <v>-0.1666666666666666</v>
      </c>
      <c r="E7" s="34" t="s">
        <v>252</v>
      </c>
      <c r="F7" s="34" t="s">
        <v>253</v>
      </c>
      <c r="G7" s="54">
        <f t="shared" si="1"/>
        <v>-0.15384615384615388</v>
      </c>
      <c r="H7" s="34" t="s">
        <v>1821</v>
      </c>
      <c r="I7" s="34" t="s">
        <v>116</v>
      </c>
      <c r="J7" s="54">
        <f t="shared" si="2"/>
        <v>0.24629080118694363</v>
      </c>
      <c r="K7" s="34" t="s">
        <v>3871</v>
      </c>
      <c r="L7" s="35" t="s">
        <v>3872</v>
      </c>
      <c r="M7" s="57">
        <f t="shared" si="3"/>
        <v>-4.6567781993790892E-2</v>
      </c>
    </row>
    <row r="8" spans="1:13" ht="19.5" customHeight="1" x14ac:dyDescent="0.25">
      <c r="A8" s="59" t="s">
        <v>24</v>
      </c>
      <c r="B8" s="34" t="s">
        <v>89</v>
      </c>
      <c r="C8" s="34" t="s">
        <v>815</v>
      </c>
      <c r="D8" s="54">
        <f t="shared" si="0"/>
        <v>-0.1875</v>
      </c>
      <c r="E8" s="34" t="s">
        <v>151</v>
      </c>
      <c r="F8" s="34" t="s">
        <v>103</v>
      </c>
      <c r="G8" s="54">
        <f t="shared" si="1"/>
        <v>-0.41463414634146345</v>
      </c>
      <c r="H8" s="34" t="s">
        <v>807</v>
      </c>
      <c r="I8" s="34" t="s">
        <v>3873</v>
      </c>
      <c r="J8" s="54">
        <f t="shared" si="2"/>
        <v>-0.18200836820083682</v>
      </c>
      <c r="K8" s="34" t="s">
        <v>3874</v>
      </c>
      <c r="L8" s="35" t="s">
        <v>3875</v>
      </c>
      <c r="M8" s="57">
        <f t="shared" si="3"/>
        <v>-0.12744265080713679</v>
      </c>
    </row>
    <row r="9" spans="1:13" ht="19.5" customHeight="1" x14ac:dyDescent="0.25">
      <c r="A9" s="37" t="s">
        <v>25</v>
      </c>
      <c r="B9" s="34" t="s">
        <v>88</v>
      </c>
      <c r="C9" s="34" t="s">
        <v>74</v>
      </c>
      <c r="D9" s="54">
        <f t="shared" si="0"/>
        <v>-8.3333333333333301E-2</v>
      </c>
      <c r="E9" s="34" t="s">
        <v>1650</v>
      </c>
      <c r="F9" s="34" t="s">
        <v>559</v>
      </c>
      <c r="G9" s="54">
        <f t="shared" si="1"/>
        <v>0.14285714285714285</v>
      </c>
      <c r="H9" s="34" t="s">
        <v>1742</v>
      </c>
      <c r="I9" s="34" t="s">
        <v>925</v>
      </c>
      <c r="J9" s="54">
        <f t="shared" si="2"/>
        <v>0.24941724941724949</v>
      </c>
      <c r="K9" s="34" t="s">
        <v>3876</v>
      </c>
      <c r="L9" s="35" t="s">
        <v>3877</v>
      </c>
      <c r="M9" s="57">
        <f t="shared" si="3"/>
        <v>-0.54505380526384017</v>
      </c>
    </row>
    <row r="10" spans="1:13" ht="19.5" customHeight="1" x14ac:dyDescent="0.25">
      <c r="A10" s="59" t="s">
        <v>26</v>
      </c>
      <c r="B10" s="34" t="s">
        <v>349</v>
      </c>
      <c r="C10" s="34" t="s">
        <v>350</v>
      </c>
      <c r="D10" s="54">
        <f t="shared" si="0"/>
        <v>-0.16000000000000003</v>
      </c>
      <c r="E10" s="34" t="s">
        <v>103</v>
      </c>
      <c r="F10" s="34" t="s">
        <v>713</v>
      </c>
      <c r="G10" s="54">
        <f t="shared" si="1"/>
        <v>8.1967213114754172E-3</v>
      </c>
      <c r="H10" s="34" t="s">
        <v>2160</v>
      </c>
      <c r="I10" s="34" t="s">
        <v>1138</v>
      </c>
      <c r="J10" s="54">
        <f t="shared" si="2"/>
        <v>-7.4433656957928807E-2</v>
      </c>
      <c r="K10" s="34" t="s">
        <v>3878</v>
      </c>
      <c r="L10" s="35" t="s">
        <v>3879</v>
      </c>
      <c r="M10" s="57">
        <f t="shared" si="3"/>
        <v>-6.0480841472576985E-2</v>
      </c>
    </row>
    <row r="11" spans="1:13" ht="19.5" customHeight="1" x14ac:dyDescent="0.25">
      <c r="A11" s="37" t="s">
        <v>27</v>
      </c>
      <c r="B11" s="34" t="s">
        <v>75</v>
      </c>
      <c r="C11" s="34" t="s">
        <v>246</v>
      </c>
      <c r="D11" s="54">
        <f t="shared" si="0"/>
        <v>-6.6666666666666541E-2</v>
      </c>
      <c r="E11" s="34" t="s">
        <v>128</v>
      </c>
      <c r="F11" s="34" t="s">
        <v>600</v>
      </c>
      <c r="G11" s="54">
        <f t="shared" si="1"/>
        <v>2.0618556701030948E-2</v>
      </c>
      <c r="H11" s="34" t="s">
        <v>1318</v>
      </c>
      <c r="I11" s="34" t="s">
        <v>376</v>
      </c>
      <c r="J11" s="54">
        <f t="shared" si="2"/>
        <v>-0.38074074074074077</v>
      </c>
      <c r="K11" s="34" t="s">
        <v>3880</v>
      </c>
      <c r="L11" s="35" t="s">
        <v>3881</v>
      </c>
      <c r="M11" s="57">
        <f t="shared" si="3"/>
        <v>-0.17778909831889958</v>
      </c>
    </row>
    <row r="12" spans="1:13" ht="19.5" customHeight="1" x14ac:dyDescent="0.25">
      <c r="A12" s="59" t="s">
        <v>28</v>
      </c>
      <c r="B12" s="34" t="s">
        <v>90</v>
      </c>
      <c r="C12" s="34" t="s">
        <v>399</v>
      </c>
      <c r="D12" s="54">
        <f t="shared" si="0"/>
        <v>-7.8125000000000069E-2</v>
      </c>
      <c r="E12" s="34" t="s">
        <v>959</v>
      </c>
      <c r="F12" s="34" t="s">
        <v>918</v>
      </c>
      <c r="G12" s="54">
        <f t="shared" si="1"/>
        <v>-0.18877551020408156</v>
      </c>
      <c r="H12" s="34" t="s">
        <v>2564</v>
      </c>
      <c r="I12" s="34" t="s">
        <v>3882</v>
      </c>
      <c r="J12" s="54">
        <f t="shared" si="2"/>
        <v>0.20253807106598995</v>
      </c>
      <c r="K12" s="34" t="s">
        <v>3883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553</v>
      </c>
      <c r="C13" s="34" t="s">
        <v>253</v>
      </c>
      <c r="D13" s="54">
        <f t="shared" si="0"/>
        <v>-7.6923076923076983E-2</v>
      </c>
      <c r="E13" s="34" t="s">
        <v>62</v>
      </c>
      <c r="F13" s="34" t="s">
        <v>1218</v>
      </c>
      <c r="G13" s="54">
        <f t="shared" si="1"/>
        <v>-1.6233766233766319E-2</v>
      </c>
      <c r="H13" s="34" t="s">
        <v>3884</v>
      </c>
      <c r="I13" s="34" t="s">
        <v>3885</v>
      </c>
      <c r="J13" s="54">
        <f t="shared" si="2"/>
        <v>-4.4647387113140667E-2</v>
      </c>
      <c r="K13" s="34" t="s">
        <v>3886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1233</v>
      </c>
      <c r="C14" s="34" t="s">
        <v>91</v>
      </c>
      <c r="D14" s="54">
        <f t="shared" si="0"/>
        <v>-0.28395061728395071</v>
      </c>
      <c r="E14" s="34" t="s">
        <v>3887</v>
      </c>
      <c r="F14" s="34" t="s">
        <v>3888</v>
      </c>
      <c r="G14" s="54">
        <f t="shared" si="1"/>
        <v>3.0358785648574065E-2</v>
      </c>
      <c r="H14" s="34" t="s">
        <v>3889</v>
      </c>
      <c r="I14" s="34" t="s">
        <v>3890</v>
      </c>
      <c r="J14" s="54">
        <f t="shared" si="2"/>
        <v>6.6563808684152598E-2</v>
      </c>
      <c r="K14" s="34" t="s">
        <v>3891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128</v>
      </c>
      <c r="C15" s="34" t="s">
        <v>1417</v>
      </c>
      <c r="D15" s="54">
        <f t="shared" si="0"/>
        <v>-0.12389380530973444</v>
      </c>
      <c r="E15" s="34" t="s">
        <v>479</v>
      </c>
      <c r="F15" s="34" t="s">
        <v>1651</v>
      </c>
      <c r="G15" s="54">
        <f t="shared" si="1"/>
        <v>-0.24336283185840701</v>
      </c>
      <c r="H15" s="34" t="s">
        <v>3892</v>
      </c>
      <c r="I15" s="34" t="s">
        <v>3893</v>
      </c>
      <c r="J15" s="54">
        <f t="shared" si="2"/>
        <v>-0.45647212259537007</v>
      </c>
      <c r="K15" s="34" t="s">
        <v>3894</v>
      </c>
      <c r="L15" s="35" t="s">
        <v>3895</v>
      </c>
      <c r="M15" s="57">
        <f t="shared" si="3"/>
        <v>-0.27553128689492329</v>
      </c>
    </row>
    <row r="16" spans="1:13" ht="19.5" customHeight="1" x14ac:dyDescent="0.25">
      <c r="A16" s="59" t="s">
        <v>32</v>
      </c>
      <c r="B16" s="34" t="s">
        <v>1393</v>
      </c>
      <c r="C16" s="34" t="s">
        <v>567</v>
      </c>
      <c r="D16" s="54">
        <f t="shared" si="0"/>
        <v>-6.9930069930069838E-2</v>
      </c>
      <c r="E16" s="34" t="s">
        <v>807</v>
      </c>
      <c r="F16" s="34" t="s">
        <v>1575</v>
      </c>
      <c r="G16" s="54">
        <f t="shared" si="1"/>
        <v>-0.13111111111111107</v>
      </c>
      <c r="H16" s="34" t="s">
        <v>3896</v>
      </c>
      <c r="I16" s="34" t="s">
        <v>3872</v>
      </c>
      <c r="J16" s="54">
        <f t="shared" si="2"/>
        <v>-0.30286305622628484</v>
      </c>
      <c r="K16" s="34" t="s">
        <v>3897</v>
      </c>
      <c r="L16" s="35" t="s">
        <v>3898</v>
      </c>
      <c r="M16" s="57">
        <f t="shared" si="3"/>
        <v>0.58533007334963327</v>
      </c>
    </row>
    <row r="17" spans="1:13" ht="19.5" customHeight="1" x14ac:dyDescent="0.25">
      <c r="A17" s="37" t="s">
        <v>33</v>
      </c>
      <c r="B17" s="34" t="s">
        <v>1650</v>
      </c>
      <c r="C17" s="34" t="s">
        <v>1278</v>
      </c>
      <c r="D17" s="54">
        <f t="shared" si="0"/>
        <v>2.3255813953488393E-2</v>
      </c>
      <c r="E17" s="34" t="s">
        <v>2363</v>
      </c>
      <c r="F17" s="34" t="s">
        <v>807</v>
      </c>
      <c r="G17" s="54">
        <f t="shared" si="1"/>
        <v>5.1150895140665009E-3</v>
      </c>
      <c r="H17" s="34" t="s">
        <v>2057</v>
      </c>
      <c r="I17" s="34" t="s">
        <v>3899</v>
      </c>
      <c r="J17" s="54">
        <f t="shared" si="2"/>
        <v>-8.5077343039126521E-2</v>
      </c>
      <c r="K17" s="34" t="s">
        <v>3900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542</v>
      </c>
      <c r="C18" s="34" t="s">
        <v>136</v>
      </c>
      <c r="D18" s="54">
        <f t="shared" si="0"/>
        <v>-4.2635658914728633E-2</v>
      </c>
      <c r="E18" s="34" t="s">
        <v>2515</v>
      </c>
      <c r="F18" s="34" t="s">
        <v>1381</v>
      </c>
      <c r="G18" s="54">
        <f t="shared" si="1"/>
        <v>-3.2765399737876102E-3</v>
      </c>
      <c r="H18" s="34" t="s">
        <v>3901</v>
      </c>
      <c r="I18" s="34" t="s">
        <v>1547</v>
      </c>
      <c r="J18" s="54">
        <f t="shared" si="2"/>
        <v>3.4820031298904375E-2</v>
      </c>
      <c r="K18" s="34" t="s">
        <v>3902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253</v>
      </c>
      <c r="C19" s="34" t="s">
        <v>247</v>
      </c>
      <c r="D19" s="54">
        <f t="shared" si="0"/>
        <v>-0.16129032258064513</v>
      </c>
      <c r="E19" s="34" t="s">
        <v>617</v>
      </c>
      <c r="F19" s="34" t="s">
        <v>1756</v>
      </c>
      <c r="G19" s="54">
        <f t="shared" si="1"/>
        <v>-0.53930530164533819</v>
      </c>
      <c r="H19" s="34" t="s">
        <v>1503</v>
      </c>
      <c r="I19" s="34" t="s">
        <v>3008</v>
      </c>
      <c r="J19" s="54">
        <f t="shared" si="2"/>
        <v>-0.54431756389342034</v>
      </c>
      <c r="K19" s="34" t="s">
        <v>3903</v>
      </c>
      <c r="L19" s="35" t="s">
        <v>3904</v>
      </c>
      <c r="M19" s="57">
        <f t="shared" si="3"/>
        <v>-0.7268696616026602</v>
      </c>
    </row>
    <row r="20" spans="1:13" ht="18.75" customHeight="1" x14ac:dyDescent="0.25">
      <c r="A20" s="59" t="s">
        <v>36</v>
      </c>
      <c r="B20" s="34" t="s">
        <v>196</v>
      </c>
      <c r="C20" s="34" t="s">
        <v>422</v>
      </c>
      <c r="D20" s="54">
        <f t="shared" si="0"/>
        <v>-0.26923076923076927</v>
      </c>
      <c r="E20" s="34" t="s">
        <v>780</v>
      </c>
      <c r="F20" s="34" t="s">
        <v>171</v>
      </c>
      <c r="G20" s="54">
        <f t="shared" si="1"/>
        <v>-0.72540045766590389</v>
      </c>
      <c r="H20" s="34" t="s">
        <v>3905</v>
      </c>
      <c r="I20" s="34" t="s">
        <v>3906</v>
      </c>
      <c r="J20" s="54">
        <f t="shared" si="2"/>
        <v>-0.30585325638911792</v>
      </c>
      <c r="K20" s="34" t="s">
        <v>3907</v>
      </c>
      <c r="L20" s="35" t="s">
        <v>3908</v>
      </c>
      <c r="M20" s="57">
        <f t="shared" si="3"/>
        <v>-0.2444367776436088</v>
      </c>
    </row>
    <row r="21" spans="1:13" ht="19.5" customHeight="1" x14ac:dyDescent="0.25">
      <c r="A21" s="37" t="s">
        <v>37</v>
      </c>
      <c r="B21" s="34" t="s">
        <v>2735</v>
      </c>
      <c r="C21" s="34" t="s">
        <v>3014</v>
      </c>
      <c r="D21" s="54">
        <f t="shared" si="0"/>
        <v>-9.6858638743455419E-2</v>
      </c>
      <c r="E21" s="34" t="s">
        <v>1873</v>
      </c>
      <c r="F21" s="34" t="s">
        <v>3909</v>
      </c>
      <c r="G21" s="54">
        <f t="shared" si="1"/>
        <v>0.15603448275862072</v>
      </c>
      <c r="H21" s="34" t="s">
        <v>3883</v>
      </c>
      <c r="I21" s="34" t="s">
        <v>127</v>
      </c>
      <c r="J21" s="54" t="e">
        <f t="shared" si="2"/>
        <v>#DIV/0!</v>
      </c>
      <c r="K21" s="34" t="s">
        <v>3910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288</v>
      </c>
      <c r="F22" s="34" t="s">
        <v>384</v>
      </c>
      <c r="G22" s="54">
        <f t="shared" si="1"/>
        <v>-0.20930232558139528</v>
      </c>
      <c r="H22" s="34" t="s">
        <v>1882</v>
      </c>
      <c r="I22" s="34" t="s">
        <v>1248</v>
      </c>
      <c r="J22" s="54">
        <f t="shared" si="2"/>
        <v>-0.33574007220216606</v>
      </c>
      <c r="K22" s="34" t="s">
        <v>2381</v>
      </c>
      <c r="L22" s="35" t="s">
        <v>1195</v>
      </c>
      <c r="M22" s="57">
        <f t="shared" si="3"/>
        <v>-0.4456521739130434</v>
      </c>
    </row>
    <row r="23" spans="1:13" ht="18.75" customHeight="1" x14ac:dyDescent="0.25">
      <c r="A23" s="37" t="s">
        <v>39</v>
      </c>
      <c r="B23" s="34" t="s">
        <v>363</v>
      </c>
      <c r="C23" s="34" t="s">
        <v>288</v>
      </c>
      <c r="D23" s="54">
        <f t="shared" si="0"/>
        <v>-2.9411764705882377E-2</v>
      </c>
      <c r="E23" s="34" t="s">
        <v>1021</v>
      </c>
      <c r="F23" s="34" t="s">
        <v>608</v>
      </c>
      <c r="G23" s="54">
        <f t="shared" si="1"/>
        <v>-0.23277909738717339</v>
      </c>
      <c r="H23" s="34" t="s">
        <v>3813</v>
      </c>
      <c r="I23" s="34" t="s">
        <v>1953</v>
      </c>
      <c r="J23" s="54">
        <f t="shared" si="2"/>
        <v>2.9661016949152536E-2</v>
      </c>
      <c r="K23" s="34" t="s">
        <v>3911</v>
      </c>
      <c r="L23" s="35" t="s">
        <v>3912</v>
      </c>
      <c r="M23" s="57">
        <f t="shared" si="3"/>
        <v>2.6602086438152011</v>
      </c>
    </row>
    <row r="24" spans="1:13" ht="18.75" customHeight="1" x14ac:dyDescent="0.25">
      <c r="A24" s="59" t="s">
        <v>40</v>
      </c>
      <c r="B24" s="34" t="s">
        <v>101</v>
      </c>
      <c r="C24" s="34" t="s">
        <v>191</v>
      </c>
      <c r="D24" s="54">
        <f t="shared" si="0"/>
        <v>-4.3478260869565251E-2</v>
      </c>
      <c r="E24" s="34" t="s">
        <v>587</v>
      </c>
      <c r="F24" s="34" t="s">
        <v>63</v>
      </c>
      <c r="G24" s="54">
        <f t="shared" si="1"/>
        <v>-0.34741784037558687</v>
      </c>
      <c r="H24" s="34" t="s">
        <v>3913</v>
      </c>
      <c r="I24" s="34" t="s">
        <v>2464</v>
      </c>
      <c r="J24" s="54">
        <f t="shared" si="2"/>
        <v>4.0391676866585076E-2</v>
      </c>
      <c r="K24" s="34" t="s">
        <v>3914</v>
      </c>
      <c r="L24" s="35" t="s">
        <v>3915</v>
      </c>
      <c r="M24" s="57">
        <f t="shared" si="3"/>
        <v>-5.4838291808800108E-2</v>
      </c>
    </row>
    <row r="25" spans="1:13" ht="18.75" customHeight="1" x14ac:dyDescent="0.25">
      <c r="A25" s="37" t="s">
        <v>41</v>
      </c>
      <c r="B25" s="34" t="s">
        <v>66</v>
      </c>
      <c r="C25" s="34" t="s">
        <v>184</v>
      </c>
      <c r="D25" s="54">
        <f t="shared" si="0"/>
        <v>-0.22222222222222213</v>
      </c>
      <c r="E25" s="34" t="s">
        <v>252</v>
      </c>
      <c r="F25" s="34" t="s">
        <v>90</v>
      </c>
      <c r="G25" s="54">
        <f t="shared" si="1"/>
        <v>-0.25423728813559315</v>
      </c>
      <c r="H25" s="34" t="s">
        <v>2871</v>
      </c>
      <c r="I25" s="34" t="s">
        <v>1590</v>
      </c>
      <c r="J25" s="54">
        <f t="shared" si="2"/>
        <v>-0.21052631578947373</v>
      </c>
      <c r="K25" s="34" t="s">
        <v>3916</v>
      </c>
      <c r="L25" s="35" t="s">
        <v>3583</v>
      </c>
      <c r="M25" s="57">
        <f t="shared" si="3"/>
        <v>-0.45721424109931302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404</v>
      </c>
      <c r="F26" s="34" t="s">
        <v>101</v>
      </c>
      <c r="G26" s="54">
        <f t="shared" si="1"/>
        <v>-0.22727272727272721</v>
      </c>
      <c r="H26" s="34" t="s">
        <v>151</v>
      </c>
      <c r="I26" s="34" t="s">
        <v>2463</v>
      </c>
      <c r="J26" s="54">
        <f t="shared" si="2"/>
        <v>-0.59090909090909094</v>
      </c>
      <c r="K26" s="34" t="s">
        <v>3905</v>
      </c>
      <c r="L26" s="35" t="s">
        <v>3917</v>
      </c>
      <c r="M26" s="57">
        <f t="shared" si="3"/>
        <v>-0.24619516562220234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100</v>
      </c>
      <c r="F27" s="34" t="s">
        <v>350</v>
      </c>
      <c r="G27" s="54">
        <f t="shared" si="1"/>
        <v>-0.19999999999999996</v>
      </c>
      <c r="H27" s="34" t="s">
        <v>452</v>
      </c>
      <c r="I27" s="34" t="s">
        <v>240</v>
      </c>
      <c r="J27" s="54">
        <f t="shared" si="2"/>
        <v>0.15044247787610635</v>
      </c>
      <c r="K27" s="34" t="s">
        <v>2117</v>
      </c>
      <c r="L27" s="35" t="s">
        <v>2012</v>
      </c>
      <c r="M27" s="57">
        <f t="shared" si="3"/>
        <v>0.13236481033091191</v>
      </c>
    </row>
    <row r="28" spans="1:13" ht="18.75" customHeight="1" x14ac:dyDescent="0.25">
      <c r="A28" s="59" t="s">
        <v>44</v>
      </c>
      <c r="B28" s="34" t="s">
        <v>374</v>
      </c>
      <c r="C28" s="34" t="s">
        <v>58</v>
      </c>
      <c r="D28" s="54">
        <f t="shared" si="0"/>
        <v>0.25000000000000006</v>
      </c>
      <c r="E28" s="34" t="s">
        <v>109</v>
      </c>
      <c r="F28" s="34" t="s">
        <v>185</v>
      </c>
      <c r="G28" s="54">
        <f t="shared" si="1"/>
        <v>-6.2500000000000056E-2</v>
      </c>
      <c r="H28" s="34" t="s">
        <v>208</v>
      </c>
      <c r="I28" s="34" t="s">
        <v>1441</v>
      </c>
      <c r="J28" s="54">
        <f t="shared" si="2"/>
        <v>-0.54773869346733661</v>
      </c>
      <c r="K28" s="34" t="s">
        <v>3918</v>
      </c>
      <c r="L28" s="35" t="s">
        <v>3205</v>
      </c>
      <c r="M28" s="57">
        <f t="shared" si="3"/>
        <v>0.114308553157474</v>
      </c>
    </row>
    <row r="29" spans="1:13" x14ac:dyDescent="0.25">
      <c r="A29" s="37" t="s">
        <v>45</v>
      </c>
      <c r="B29" s="34" t="s">
        <v>3919</v>
      </c>
      <c r="C29" s="34" t="s">
        <v>659</v>
      </c>
      <c r="D29" s="54">
        <f t="shared" si="0"/>
        <v>-8.8191330343796823E-2</v>
      </c>
      <c r="E29" s="34" t="s">
        <v>3920</v>
      </c>
      <c r="F29" s="34" t="s">
        <v>3921</v>
      </c>
      <c r="G29" s="54">
        <f t="shared" si="1"/>
        <v>5.6657223796034049E-3</v>
      </c>
      <c r="H29" s="34" t="s">
        <v>3922</v>
      </c>
      <c r="I29" s="34" t="s">
        <v>3923</v>
      </c>
      <c r="J29" s="54">
        <f t="shared" si="2"/>
        <v>6.6443914081145528E-2</v>
      </c>
      <c r="K29" s="34" t="s">
        <v>3924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59</v>
      </c>
      <c r="C4" s="34" t="s">
        <v>66</v>
      </c>
      <c r="D4" s="54">
        <f t="shared" ref="D4:D29" si="0">IF(OR(B4="", B4=0, C4="", C4=0), "", (B4-C4)/C4)</f>
        <v>-0.14285714285714296</v>
      </c>
      <c r="E4" s="34" t="s">
        <v>61</v>
      </c>
      <c r="F4" s="34" t="s">
        <v>83</v>
      </c>
      <c r="G4" s="54">
        <f t="shared" ref="G4:G29" si="1">IF(OR(E4="", E4=0, F4="", F4=0), "", (E4-F4)/F4)</f>
        <v>-0.14285714285714288</v>
      </c>
      <c r="H4" s="34" t="s">
        <v>2138</v>
      </c>
      <c r="I4" s="34" t="s">
        <v>1505</v>
      </c>
      <c r="J4" s="54">
        <f t="shared" ref="J4:J29" si="2">IF(OR(H4="", H4=0, I4="", I4=0), "", (H4-I4)/I4)</f>
        <v>-0.11814345991561191</v>
      </c>
      <c r="K4" s="34" t="s">
        <v>3925</v>
      </c>
      <c r="L4" s="35" t="s">
        <v>2847</v>
      </c>
      <c r="M4" s="57">
        <f t="shared" ref="M4:M29" si="3">IF(OR(K4="", K4=0, L4="", L4=0), "", (K4-L4)/L4)</f>
        <v>-0.29853723404255311</v>
      </c>
    </row>
    <row r="5" spans="1:13" ht="19.5" customHeight="1" x14ac:dyDescent="0.25">
      <c r="A5" s="37" t="s">
        <v>21</v>
      </c>
      <c r="B5" s="34" t="s">
        <v>67</v>
      </c>
      <c r="C5" s="34" t="s">
        <v>184</v>
      </c>
      <c r="D5" s="54">
        <f t="shared" si="0"/>
        <v>-0.11111111111111106</v>
      </c>
      <c r="E5" s="34" t="s">
        <v>83</v>
      </c>
      <c r="F5" s="34" t="s">
        <v>405</v>
      </c>
      <c r="G5" s="54">
        <f t="shared" si="1"/>
        <v>-0.12500000000000011</v>
      </c>
      <c r="H5" s="34" t="s">
        <v>1591</v>
      </c>
      <c r="I5" s="34" t="s">
        <v>122</v>
      </c>
      <c r="J5" s="54">
        <f t="shared" si="2"/>
        <v>-4.234527687296414E-2</v>
      </c>
      <c r="K5" s="34" t="s">
        <v>3926</v>
      </c>
      <c r="L5" s="35" t="s">
        <v>3927</v>
      </c>
      <c r="M5" s="57">
        <f t="shared" si="3"/>
        <v>-8.8124213176667979E-2</v>
      </c>
    </row>
    <row r="6" spans="1:13" ht="19.5" customHeight="1" x14ac:dyDescent="0.25">
      <c r="A6" s="59" t="s">
        <v>22</v>
      </c>
      <c r="B6" s="34" t="s">
        <v>184</v>
      </c>
      <c r="C6" s="34" t="s">
        <v>88</v>
      </c>
      <c r="D6" s="54">
        <f t="shared" si="0"/>
        <v>-0.18181818181818185</v>
      </c>
      <c r="E6" s="34" t="s">
        <v>247</v>
      </c>
      <c r="F6" s="34" t="s">
        <v>606</v>
      </c>
      <c r="G6" s="54">
        <f t="shared" si="1"/>
        <v>-1.5873015873015886E-2</v>
      </c>
      <c r="H6" s="34" t="s">
        <v>533</v>
      </c>
      <c r="I6" s="34" t="s">
        <v>541</v>
      </c>
      <c r="J6" s="54">
        <f t="shared" si="2"/>
        <v>-0.10802469135802471</v>
      </c>
      <c r="K6" s="34" t="s">
        <v>1691</v>
      </c>
      <c r="L6" s="35" t="s">
        <v>3928</v>
      </c>
      <c r="M6" s="57">
        <f t="shared" si="3"/>
        <v>-4.4623262618873401E-2</v>
      </c>
    </row>
    <row r="7" spans="1:13" ht="19.5" customHeight="1" x14ac:dyDescent="0.25">
      <c r="A7" s="37" t="s">
        <v>23</v>
      </c>
      <c r="B7" s="34" t="s">
        <v>374</v>
      </c>
      <c r="C7" s="34" t="s">
        <v>59</v>
      </c>
      <c r="D7" s="54">
        <f t="shared" si="0"/>
        <v>-0.1666666666666666</v>
      </c>
      <c r="E7" s="34" t="s">
        <v>384</v>
      </c>
      <c r="F7" s="34" t="s">
        <v>674</v>
      </c>
      <c r="G7" s="54">
        <f t="shared" si="1"/>
        <v>-0.18867924528301891</v>
      </c>
      <c r="H7" s="34" t="s">
        <v>709</v>
      </c>
      <c r="I7" s="34" t="s">
        <v>3929</v>
      </c>
      <c r="J7" s="54">
        <f t="shared" si="2"/>
        <v>-7.538802660753878E-2</v>
      </c>
      <c r="K7" s="34" t="s">
        <v>691</v>
      </c>
      <c r="L7" s="35" t="s">
        <v>1801</v>
      </c>
      <c r="M7" s="57">
        <f t="shared" si="3"/>
        <v>-4.9549549549549543E-2</v>
      </c>
    </row>
    <row r="8" spans="1:13" ht="19.5" customHeight="1" x14ac:dyDescent="0.25">
      <c r="A8" s="59" t="s">
        <v>24</v>
      </c>
      <c r="B8" s="34" t="s">
        <v>89</v>
      </c>
      <c r="C8" s="34" t="s">
        <v>815</v>
      </c>
      <c r="D8" s="54">
        <f t="shared" si="0"/>
        <v>-0.1875</v>
      </c>
      <c r="E8" s="34" t="s">
        <v>151</v>
      </c>
      <c r="F8" s="34" t="s">
        <v>713</v>
      </c>
      <c r="G8" s="54">
        <f t="shared" si="1"/>
        <v>-0.4098360655737705</v>
      </c>
      <c r="H8" s="34" t="s">
        <v>1227</v>
      </c>
      <c r="I8" s="34" t="s">
        <v>844</v>
      </c>
      <c r="J8" s="54">
        <f t="shared" si="2"/>
        <v>-0.18487394957983191</v>
      </c>
      <c r="K8" s="34" t="s">
        <v>975</v>
      </c>
      <c r="L8" s="35" t="s">
        <v>1510</v>
      </c>
      <c r="M8" s="57">
        <f t="shared" si="3"/>
        <v>-0.12974818608621422</v>
      </c>
    </row>
    <row r="9" spans="1:13" ht="19.5" customHeight="1" x14ac:dyDescent="0.25">
      <c r="A9" s="37" t="s">
        <v>25</v>
      </c>
      <c r="B9" s="34" t="s">
        <v>74</v>
      </c>
      <c r="C9" s="34" t="s">
        <v>89</v>
      </c>
      <c r="D9" s="54">
        <f t="shared" si="0"/>
        <v>-7.6923076923076983E-2</v>
      </c>
      <c r="E9" s="34" t="s">
        <v>2141</v>
      </c>
      <c r="F9" s="34" t="s">
        <v>163</v>
      </c>
      <c r="G9" s="54">
        <f t="shared" si="1"/>
        <v>0.17105263157894737</v>
      </c>
      <c r="H9" s="34" t="s">
        <v>2782</v>
      </c>
      <c r="I9" s="34" t="s">
        <v>1048</v>
      </c>
      <c r="J9" s="54">
        <f t="shared" si="2"/>
        <v>0.24590163934426248</v>
      </c>
      <c r="K9" s="34" t="s">
        <v>3930</v>
      </c>
      <c r="L9" s="35" t="s">
        <v>3931</v>
      </c>
      <c r="M9" s="57">
        <f t="shared" si="3"/>
        <v>-0.54643741044678906</v>
      </c>
    </row>
    <row r="10" spans="1:13" ht="19.5" customHeight="1" x14ac:dyDescent="0.25">
      <c r="A10" s="59" t="s">
        <v>26</v>
      </c>
      <c r="B10" s="34" t="s">
        <v>101</v>
      </c>
      <c r="C10" s="34" t="s">
        <v>350</v>
      </c>
      <c r="D10" s="54">
        <f t="shared" si="0"/>
        <v>-0.12</v>
      </c>
      <c r="E10" s="34" t="s">
        <v>713</v>
      </c>
      <c r="F10" s="34" t="s">
        <v>197</v>
      </c>
      <c r="G10" s="54">
        <f t="shared" si="1"/>
        <v>8.2644628099173625E-3</v>
      </c>
      <c r="H10" s="34" t="s">
        <v>3786</v>
      </c>
      <c r="I10" s="34" t="s">
        <v>1908</v>
      </c>
      <c r="J10" s="54">
        <f t="shared" si="2"/>
        <v>-7.6422764227642381E-2</v>
      </c>
      <c r="K10" s="34" t="s">
        <v>3932</v>
      </c>
      <c r="L10" s="35" t="s">
        <v>1599</v>
      </c>
      <c r="M10" s="57">
        <f t="shared" si="3"/>
        <v>-6.3042657606643945E-2</v>
      </c>
    </row>
    <row r="11" spans="1:13" ht="19.5" customHeight="1" x14ac:dyDescent="0.25">
      <c r="A11" s="37" t="s">
        <v>27</v>
      </c>
      <c r="B11" s="34" t="s">
        <v>75</v>
      </c>
      <c r="C11" s="34" t="s">
        <v>246</v>
      </c>
      <c r="D11" s="54">
        <f t="shared" si="0"/>
        <v>-6.6666666666666541E-2</v>
      </c>
      <c r="E11" s="34" t="s">
        <v>600</v>
      </c>
      <c r="F11" s="34" t="s">
        <v>600</v>
      </c>
      <c r="G11" s="54">
        <f t="shared" si="1"/>
        <v>0</v>
      </c>
      <c r="H11" s="34" t="s">
        <v>453</v>
      </c>
      <c r="I11" s="34" t="s">
        <v>2619</v>
      </c>
      <c r="J11" s="54">
        <f t="shared" si="2"/>
        <v>-0.20808383233532929</v>
      </c>
      <c r="K11" s="34" t="s">
        <v>3933</v>
      </c>
      <c r="L11" s="35" t="s">
        <v>3934</v>
      </c>
      <c r="M11" s="57">
        <f t="shared" si="3"/>
        <v>-0.1803991811668372</v>
      </c>
    </row>
    <row r="12" spans="1:13" ht="19.5" customHeight="1" x14ac:dyDescent="0.25">
      <c r="A12" s="59" t="s">
        <v>28</v>
      </c>
      <c r="B12" s="34" t="s">
        <v>90</v>
      </c>
      <c r="C12" s="34" t="s">
        <v>399</v>
      </c>
      <c r="D12" s="54">
        <f t="shared" si="0"/>
        <v>-7.8125000000000069E-2</v>
      </c>
      <c r="E12" s="34" t="s">
        <v>888</v>
      </c>
      <c r="F12" s="34" t="s">
        <v>545</v>
      </c>
      <c r="G12" s="54">
        <f t="shared" si="1"/>
        <v>-0.18974358974358968</v>
      </c>
      <c r="H12" s="34" t="s">
        <v>1711</v>
      </c>
      <c r="I12" s="34" t="s">
        <v>624</v>
      </c>
      <c r="J12" s="54">
        <f t="shared" si="2"/>
        <v>0.19887812340642541</v>
      </c>
      <c r="K12" s="34" t="s">
        <v>3935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83</v>
      </c>
      <c r="C13" s="34" t="s">
        <v>253</v>
      </c>
      <c r="D13" s="54">
        <f t="shared" si="0"/>
        <v>-5.7692307692307744E-2</v>
      </c>
      <c r="E13" s="34" t="s">
        <v>853</v>
      </c>
      <c r="F13" s="34" t="s">
        <v>122</v>
      </c>
      <c r="G13" s="54">
        <f t="shared" si="1"/>
        <v>-1.9543973941368097E-2</v>
      </c>
      <c r="H13" s="34" t="s">
        <v>3936</v>
      </c>
      <c r="I13" s="34" t="s">
        <v>624</v>
      </c>
      <c r="J13" s="54">
        <f t="shared" si="2"/>
        <v>-4.6914839367669464E-2</v>
      </c>
      <c r="K13" s="34" t="s">
        <v>3937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445</v>
      </c>
      <c r="C14" s="34" t="s">
        <v>498</v>
      </c>
      <c r="D14" s="54">
        <f t="shared" si="0"/>
        <v>-0.40101522842639598</v>
      </c>
      <c r="E14" s="34" t="s">
        <v>3938</v>
      </c>
      <c r="F14" s="34" t="s">
        <v>1102</v>
      </c>
      <c r="G14" s="54">
        <f t="shared" si="1"/>
        <v>2.7726432532347405E-2</v>
      </c>
      <c r="H14" s="34" t="s">
        <v>3939</v>
      </c>
      <c r="I14" s="34" t="s">
        <v>3940</v>
      </c>
      <c r="J14" s="54">
        <f t="shared" si="2"/>
        <v>6.3448123131436204E-2</v>
      </c>
      <c r="K14" s="34" t="s">
        <v>3941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777</v>
      </c>
      <c r="C15" s="34" t="s">
        <v>217</v>
      </c>
      <c r="D15" s="54">
        <f t="shared" si="0"/>
        <v>-9.0909090909090981E-2</v>
      </c>
      <c r="E15" s="34" t="s">
        <v>400</v>
      </c>
      <c r="F15" s="34" t="s">
        <v>1575</v>
      </c>
      <c r="G15" s="54">
        <f t="shared" si="1"/>
        <v>-0.11555555555555556</v>
      </c>
      <c r="H15" s="34" t="s">
        <v>2185</v>
      </c>
      <c r="I15" s="34" t="s">
        <v>3942</v>
      </c>
      <c r="J15" s="54">
        <f t="shared" si="2"/>
        <v>-0.45791025221094006</v>
      </c>
      <c r="K15" s="34" t="s">
        <v>3943</v>
      </c>
      <c r="L15" s="35" t="s">
        <v>3944</v>
      </c>
      <c r="M15" s="57">
        <f t="shared" si="3"/>
        <v>-0.27758007117437722</v>
      </c>
    </row>
    <row r="16" spans="1:13" ht="19.5" customHeight="1" x14ac:dyDescent="0.25">
      <c r="A16" s="59" t="s">
        <v>32</v>
      </c>
      <c r="B16" s="34" t="s">
        <v>1104</v>
      </c>
      <c r="C16" s="34" t="s">
        <v>693</v>
      </c>
      <c r="D16" s="54">
        <f t="shared" si="0"/>
        <v>-7.0422535211267512E-2</v>
      </c>
      <c r="E16" s="34" t="s">
        <v>1227</v>
      </c>
      <c r="F16" s="34" t="s">
        <v>1412</v>
      </c>
      <c r="G16" s="54">
        <f t="shared" si="1"/>
        <v>-0.13392857142857154</v>
      </c>
      <c r="H16" s="34" t="s">
        <v>303</v>
      </c>
      <c r="I16" s="34" t="s">
        <v>1801</v>
      </c>
      <c r="J16" s="54">
        <f t="shared" si="2"/>
        <v>-0.30492030492030497</v>
      </c>
      <c r="K16" s="34" t="s">
        <v>3945</v>
      </c>
      <c r="L16" s="35" t="s">
        <v>3946</v>
      </c>
      <c r="M16" s="57">
        <f t="shared" si="3"/>
        <v>0.58095160101547794</v>
      </c>
    </row>
    <row r="17" spans="1:13" ht="19.5" customHeight="1" x14ac:dyDescent="0.25">
      <c r="A17" s="37" t="s">
        <v>33</v>
      </c>
      <c r="B17" s="34" t="s">
        <v>1650</v>
      </c>
      <c r="C17" s="34" t="s">
        <v>1728</v>
      </c>
      <c r="D17" s="54">
        <f t="shared" si="0"/>
        <v>3.5294117647058858E-2</v>
      </c>
      <c r="E17" s="34" t="s">
        <v>545</v>
      </c>
      <c r="F17" s="34" t="s">
        <v>679</v>
      </c>
      <c r="G17" s="54">
        <f t="shared" si="1"/>
        <v>2.5706940874035441E-3</v>
      </c>
      <c r="H17" s="34" t="s">
        <v>3947</v>
      </c>
      <c r="I17" s="34" t="s">
        <v>2300</v>
      </c>
      <c r="J17" s="54">
        <f t="shared" si="2"/>
        <v>-8.7334247828074987E-2</v>
      </c>
      <c r="K17" s="34" t="s">
        <v>3948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3389</v>
      </c>
      <c r="C18" s="34" t="s">
        <v>617</v>
      </c>
      <c r="D18" s="54">
        <f t="shared" si="0"/>
        <v>-0.14682539682539686</v>
      </c>
      <c r="E18" s="34" t="s">
        <v>2201</v>
      </c>
      <c r="F18" s="34" t="s">
        <v>648</v>
      </c>
      <c r="G18" s="54">
        <f t="shared" si="1"/>
        <v>-6.583278472679371E-3</v>
      </c>
      <c r="H18" s="34" t="s">
        <v>3949</v>
      </c>
      <c r="I18" s="34" t="s">
        <v>3950</v>
      </c>
      <c r="J18" s="54">
        <f t="shared" si="2"/>
        <v>3.7002897023966322E-2</v>
      </c>
      <c r="K18" s="34" t="s">
        <v>3951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531</v>
      </c>
      <c r="C19" s="34" t="s">
        <v>253</v>
      </c>
      <c r="D19" s="54">
        <f t="shared" si="0"/>
        <v>-0.11538461538461538</v>
      </c>
      <c r="E19" s="34" t="s">
        <v>192</v>
      </c>
      <c r="F19" s="34" t="s">
        <v>2002</v>
      </c>
      <c r="G19" s="54">
        <f t="shared" si="1"/>
        <v>-0.54044117647058831</v>
      </c>
      <c r="H19" s="34" t="s">
        <v>1111</v>
      </c>
      <c r="I19" s="34" t="s">
        <v>3407</v>
      </c>
      <c r="J19" s="54">
        <f t="shared" si="2"/>
        <v>-0.54535519125683063</v>
      </c>
      <c r="K19" s="34" t="s">
        <v>3952</v>
      </c>
      <c r="L19" s="35" t="s">
        <v>3953</v>
      </c>
      <c r="M19" s="57">
        <f t="shared" si="3"/>
        <v>-0.72759433962264153</v>
      </c>
    </row>
    <row r="20" spans="1:13" ht="18.75" customHeight="1" x14ac:dyDescent="0.25">
      <c r="A20" s="59" t="s">
        <v>36</v>
      </c>
      <c r="B20" s="34" t="s">
        <v>404</v>
      </c>
      <c r="C20" s="34" t="s">
        <v>100</v>
      </c>
      <c r="D20" s="54">
        <f t="shared" si="0"/>
        <v>-0.15</v>
      </c>
      <c r="E20" s="34" t="s">
        <v>85</v>
      </c>
      <c r="F20" s="34" t="s">
        <v>1300</v>
      </c>
      <c r="G20" s="54">
        <f t="shared" si="1"/>
        <v>-0.69195402298850572</v>
      </c>
      <c r="H20" s="34" t="s">
        <v>3954</v>
      </c>
      <c r="I20" s="34" t="s">
        <v>3955</v>
      </c>
      <c r="J20" s="54">
        <f t="shared" si="2"/>
        <v>-0.3073736536868269</v>
      </c>
      <c r="K20" s="34" t="s">
        <v>3956</v>
      </c>
      <c r="L20" s="35" t="s">
        <v>3957</v>
      </c>
      <c r="M20" s="57">
        <f t="shared" si="3"/>
        <v>-0.24679376083188911</v>
      </c>
    </row>
    <row r="21" spans="1:13" ht="19.5" customHeight="1" x14ac:dyDescent="0.25">
      <c r="A21" s="37" t="s">
        <v>37</v>
      </c>
      <c r="B21" s="34" t="s">
        <v>2735</v>
      </c>
      <c r="C21" s="34" t="s">
        <v>1340</v>
      </c>
      <c r="D21" s="54">
        <f t="shared" si="0"/>
        <v>-9.2105263157894648E-2</v>
      </c>
      <c r="E21" s="34" t="s">
        <v>1948</v>
      </c>
      <c r="F21" s="34" t="s">
        <v>3958</v>
      </c>
      <c r="G21" s="54">
        <f t="shared" si="1"/>
        <v>0.15151515151515152</v>
      </c>
      <c r="H21" s="34" t="s">
        <v>3935</v>
      </c>
      <c r="I21" s="34" t="s">
        <v>127</v>
      </c>
      <c r="J21" s="54" t="e">
        <f t="shared" si="2"/>
        <v>#DIV/0!</v>
      </c>
      <c r="K21" s="34" t="s">
        <v>3959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363</v>
      </c>
      <c r="F22" s="34" t="s">
        <v>384</v>
      </c>
      <c r="G22" s="54">
        <f t="shared" si="1"/>
        <v>-0.23255813953488366</v>
      </c>
      <c r="H22" s="34" t="s">
        <v>1882</v>
      </c>
      <c r="I22" s="34" t="s">
        <v>1248</v>
      </c>
      <c r="J22" s="54">
        <f t="shared" si="2"/>
        <v>-0.33574007220216606</v>
      </c>
      <c r="K22" s="34" t="s">
        <v>3000</v>
      </c>
      <c r="L22" s="35" t="s">
        <v>3960</v>
      </c>
      <c r="M22" s="57">
        <f t="shared" si="3"/>
        <v>-0.44687189672293942</v>
      </c>
    </row>
    <row r="23" spans="1:13" ht="18.75" customHeight="1" x14ac:dyDescent="0.25">
      <c r="A23" s="37" t="s">
        <v>39</v>
      </c>
      <c r="B23" s="34" t="s">
        <v>288</v>
      </c>
      <c r="C23" s="34" t="s">
        <v>121</v>
      </c>
      <c r="D23" s="54">
        <f t="shared" si="0"/>
        <v>-2.8571428571428439E-2</v>
      </c>
      <c r="E23" s="34" t="s">
        <v>254</v>
      </c>
      <c r="F23" s="34" t="s">
        <v>829</v>
      </c>
      <c r="G23" s="54">
        <f t="shared" si="1"/>
        <v>-0.20286396181384259</v>
      </c>
      <c r="H23" s="34" t="s">
        <v>3961</v>
      </c>
      <c r="I23" s="34" t="s">
        <v>503</v>
      </c>
      <c r="J23" s="54">
        <f t="shared" si="2"/>
        <v>2.6969481902058254E-2</v>
      </c>
      <c r="K23" s="34" t="s">
        <v>3962</v>
      </c>
      <c r="L23" s="35" t="s">
        <v>3963</v>
      </c>
      <c r="M23" s="57">
        <f t="shared" si="3"/>
        <v>2.2098765432098766</v>
      </c>
    </row>
    <row r="24" spans="1:13" ht="18.75" customHeight="1" x14ac:dyDescent="0.25">
      <c r="A24" s="59" t="s">
        <v>40</v>
      </c>
      <c r="B24" s="34" t="s">
        <v>101</v>
      </c>
      <c r="C24" s="34" t="s">
        <v>497</v>
      </c>
      <c r="D24" s="54">
        <f t="shared" si="0"/>
        <v>-0.24137931034482754</v>
      </c>
      <c r="E24" s="34" t="s">
        <v>1436</v>
      </c>
      <c r="F24" s="34" t="s">
        <v>1753</v>
      </c>
      <c r="G24" s="54">
        <f t="shared" si="1"/>
        <v>-0.34905660377358499</v>
      </c>
      <c r="H24" s="34" t="s">
        <v>373</v>
      </c>
      <c r="I24" s="34" t="s">
        <v>3964</v>
      </c>
      <c r="J24" s="54">
        <f t="shared" si="2"/>
        <v>3.6900369003689905E-2</v>
      </c>
      <c r="K24" s="34" t="s">
        <v>3965</v>
      </c>
      <c r="L24" s="35" t="s">
        <v>3966</v>
      </c>
      <c r="M24" s="57">
        <f t="shared" si="3"/>
        <v>-5.7529610829103295E-2</v>
      </c>
    </row>
    <row r="25" spans="1:13" ht="18.75" customHeight="1" x14ac:dyDescent="0.25">
      <c r="A25" s="37" t="s">
        <v>41</v>
      </c>
      <c r="B25" s="34" t="s">
        <v>66</v>
      </c>
      <c r="C25" s="34" t="s">
        <v>59</v>
      </c>
      <c r="D25" s="54">
        <f t="shared" si="0"/>
        <v>0.16666666666666682</v>
      </c>
      <c r="E25" s="34" t="s">
        <v>384</v>
      </c>
      <c r="F25" s="34" t="s">
        <v>77</v>
      </c>
      <c r="G25" s="54">
        <f t="shared" si="1"/>
        <v>-0.25862068965517238</v>
      </c>
      <c r="H25" s="34" t="s">
        <v>1282</v>
      </c>
      <c r="I25" s="34" t="s">
        <v>327</v>
      </c>
      <c r="J25" s="54">
        <f t="shared" si="2"/>
        <v>-0.20860927152317876</v>
      </c>
      <c r="K25" s="34" t="s">
        <v>3854</v>
      </c>
      <c r="L25" s="35" t="s">
        <v>3967</v>
      </c>
      <c r="M25" s="57">
        <f t="shared" si="3"/>
        <v>-0.45608531994981177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404</v>
      </c>
      <c r="F26" s="34" t="s">
        <v>101</v>
      </c>
      <c r="G26" s="54">
        <f t="shared" si="1"/>
        <v>-0.22727272727272721</v>
      </c>
      <c r="H26" s="34" t="s">
        <v>151</v>
      </c>
      <c r="I26" s="34" t="s">
        <v>2463</v>
      </c>
      <c r="J26" s="54">
        <f t="shared" si="2"/>
        <v>-0.59090909090909094</v>
      </c>
      <c r="K26" s="34" t="s">
        <v>3954</v>
      </c>
      <c r="L26" s="35" t="s">
        <v>2763</v>
      </c>
      <c r="M26" s="57">
        <f t="shared" si="3"/>
        <v>-0.24752475247524755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100</v>
      </c>
      <c r="F27" s="34" t="s">
        <v>191</v>
      </c>
      <c r="G27" s="54">
        <f t="shared" si="1"/>
        <v>-0.13043478260869565</v>
      </c>
      <c r="H27" s="34" t="s">
        <v>478</v>
      </c>
      <c r="I27" s="34" t="s">
        <v>593</v>
      </c>
      <c r="J27" s="54">
        <f t="shared" si="2"/>
        <v>0.15111111111111106</v>
      </c>
      <c r="K27" s="34" t="s">
        <v>3968</v>
      </c>
      <c r="L27" s="35" t="s">
        <v>3969</v>
      </c>
      <c r="M27" s="57">
        <f t="shared" si="3"/>
        <v>0.12976480129764797</v>
      </c>
    </row>
    <row r="28" spans="1:13" ht="18.75" customHeight="1" x14ac:dyDescent="0.25">
      <c r="A28" s="59" t="s">
        <v>44</v>
      </c>
      <c r="B28" s="34" t="s">
        <v>374</v>
      </c>
      <c r="C28" s="34" t="s">
        <v>58</v>
      </c>
      <c r="D28" s="54">
        <f t="shared" si="0"/>
        <v>0.25000000000000006</v>
      </c>
      <c r="E28" s="34" t="s">
        <v>109</v>
      </c>
      <c r="F28" s="34" t="s">
        <v>121</v>
      </c>
      <c r="G28" s="54">
        <f t="shared" si="1"/>
        <v>-0.14285714285714282</v>
      </c>
      <c r="H28" s="34" t="s">
        <v>3119</v>
      </c>
      <c r="I28" s="34" t="s">
        <v>176</v>
      </c>
      <c r="J28" s="54">
        <f t="shared" si="2"/>
        <v>-9.0909090909090884E-2</v>
      </c>
      <c r="K28" s="34" t="s">
        <v>3179</v>
      </c>
      <c r="L28" s="35" t="s">
        <v>1493</v>
      </c>
      <c r="M28" s="57">
        <f t="shared" si="3"/>
        <v>0.11084337349397597</v>
      </c>
    </row>
    <row r="29" spans="1:13" x14ac:dyDescent="0.25">
      <c r="A29" s="37" t="s">
        <v>45</v>
      </c>
      <c r="B29" s="34" t="s">
        <v>3283</v>
      </c>
      <c r="C29" s="34" t="s">
        <v>3970</v>
      </c>
      <c r="D29" s="54">
        <f t="shared" si="0"/>
        <v>-0.22831050228310504</v>
      </c>
      <c r="E29" s="34" t="s">
        <v>3971</v>
      </c>
      <c r="F29" s="34" t="s">
        <v>2830</v>
      </c>
      <c r="G29" s="54">
        <f t="shared" si="1"/>
        <v>2.8469750889679106E-3</v>
      </c>
      <c r="H29" s="34" t="s">
        <v>3972</v>
      </c>
      <c r="I29" s="34" t="s">
        <v>3973</v>
      </c>
      <c r="J29" s="54">
        <f t="shared" si="2"/>
        <v>6.3501199040767425E-2</v>
      </c>
      <c r="K29" s="34" t="s">
        <v>3974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66</v>
      </c>
      <c r="C4" s="34" t="s">
        <v>66</v>
      </c>
      <c r="D4" s="54">
        <f t="shared" ref="D4:D29" si="0">IF(OR(B4="", B4=0, C4="", C4=0), "", (B4-C4)/C4)</f>
        <v>0</v>
      </c>
      <c r="E4" s="34" t="s">
        <v>384</v>
      </c>
      <c r="F4" s="34" t="s">
        <v>253</v>
      </c>
      <c r="G4" s="54">
        <f t="shared" ref="G4:G29" si="1">IF(OR(E4="", E4=0, F4="", F4=0), "", (E4-F4)/F4)</f>
        <v>-0.17307692307692313</v>
      </c>
      <c r="H4" s="34" t="s">
        <v>338</v>
      </c>
      <c r="I4" s="34" t="s">
        <v>3335</v>
      </c>
      <c r="J4" s="54">
        <f t="shared" ref="J4:J29" si="2">IF(OR(H4="", H4=0, I4="", I4=0), "", (H4-I4)/I4)</f>
        <v>-0.17322834645669288</v>
      </c>
      <c r="K4" s="34" t="s">
        <v>3975</v>
      </c>
      <c r="L4" s="35" t="s">
        <v>2997</v>
      </c>
      <c r="M4" s="57">
        <f t="shared" ref="M4:M29" si="3">IF(OR(K4="", K4=0, L4="", L4=0), "", (K4-L4)/L4)</f>
        <v>-0.22395508421709304</v>
      </c>
    </row>
    <row r="5" spans="1:13" ht="19.5" customHeight="1" x14ac:dyDescent="0.25">
      <c r="A5" s="37" t="s">
        <v>21</v>
      </c>
      <c r="B5" s="34" t="s">
        <v>67</v>
      </c>
      <c r="C5" s="34" t="s">
        <v>67</v>
      </c>
      <c r="D5" s="54">
        <f t="shared" si="0"/>
        <v>0</v>
      </c>
      <c r="E5" s="34" t="s">
        <v>247</v>
      </c>
      <c r="F5" s="34" t="s">
        <v>258</v>
      </c>
      <c r="G5" s="54">
        <f t="shared" si="1"/>
        <v>3.3333333333333368E-2</v>
      </c>
      <c r="H5" s="34" t="s">
        <v>203</v>
      </c>
      <c r="I5" s="34" t="s">
        <v>411</v>
      </c>
      <c r="J5" s="54">
        <f t="shared" si="2"/>
        <v>-0.17039106145251393</v>
      </c>
      <c r="K5" s="34" t="s">
        <v>154</v>
      </c>
      <c r="L5" s="35" t="s">
        <v>3976</v>
      </c>
      <c r="M5" s="57">
        <f t="shared" si="3"/>
        <v>-0.14285714285714282</v>
      </c>
    </row>
    <row r="6" spans="1:13" ht="19.5" customHeight="1" x14ac:dyDescent="0.25">
      <c r="A6" s="59" t="s">
        <v>22</v>
      </c>
      <c r="B6" s="34" t="s">
        <v>88</v>
      </c>
      <c r="C6" s="34" t="s">
        <v>557</v>
      </c>
      <c r="D6" s="54">
        <f t="shared" si="0"/>
        <v>9.999999999999995E-2</v>
      </c>
      <c r="E6" s="34" t="s">
        <v>247</v>
      </c>
      <c r="F6" s="34" t="s">
        <v>466</v>
      </c>
      <c r="G6" s="54">
        <f t="shared" si="1"/>
        <v>-7.4626865671641854E-2</v>
      </c>
      <c r="H6" s="34" t="s">
        <v>364</v>
      </c>
      <c r="I6" s="34" t="s">
        <v>1199</v>
      </c>
      <c r="J6" s="54">
        <f t="shared" si="2"/>
        <v>-0.16184971098265899</v>
      </c>
      <c r="K6" s="34" t="s">
        <v>1761</v>
      </c>
      <c r="L6" s="35" t="s">
        <v>3813</v>
      </c>
      <c r="M6" s="57">
        <f t="shared" si="3"/>
        <v>8.3676268861454087E-2</v>
      </c>
    </row>
    <row r="7" spans="1:13" ht="19.5" customHeight="1" x14ac:dyDescent="0.25">
      <c r="A7" s="37" t="s">
        <v>23</v>
      </c>
      <c r="B7" s="34" t="s">
        <v>59</v>
      </c>
      <c r="C7" s="34" t="s">
        <v>66</v>
      </c>
      <c r="D7" s="54">
        <f t="shared" si="0"/>
        <v>-0.14285714285714296</v>
      </c>
      <c r="E7" s="34" t="s">
        <v>252</v>
      </c>
      <c r="F7" s="34" t="s">
        <v>68</v>
      </c>
      <c r="G7" s="54">
        <f t="shared" si="1"/>
        <v>-0.22807017543859642</v>
      </c>
      <c r="H7" s="34" t="s">
        <v>1318</v>
      </c>
      <c r="I7" s="34" t="s">
        <v>2230</v>
      </c>
      <c r="J7" s="54">
        <f t="shared" si="2"/>
        <v>-0.13097713097713096</v>
      </c>
      <c r="K7" s="34" t="s">
        <v>3977</v>
      </c>
      <c r="L7" s="35" t="s">
        <v>3978</v>
      </c>
      <c r="M7" s="57">
        <f t="shared" si="3"/>
        <v>-0.10659733506662337</v>
      </c>
    </row>
    <row r="8" spans="1:13" ht="19.5" customHeight="1" x14ac:dyDescent="0.25">
      <c r="A8" s="59" t="s">
        <v>24</v>
      </c>
      <c r="B8" s="34" t="s">
        <v>190</v>
      </c>
      <c r="C8" s="34" t="s">
        <v>100</v>
      </c>
      <c r="D8" s="54">
        <f t="shared" si="0"/>
        <v>-0.10000000000000009</v>
      </c>
      <c r="E8" s="34" t="s">
        <v>264</v>
      </c>
      <c r="F8" s="34" t="s">
        <v>883</v>
      </c>
      <c r="G8" s="54">
        <f t="shared" si="1"/>
        <v>-0.38461538461538458</v>
      </c>
      <c r="H8" s="34" t="s">
        <v>580</v>
      </c>
      <c r="I8" s="34" t="s">
        <v>1907</v>
      </c>
      <c r="J8" s="54">
        <f t="shared" si="2"/>
        <v>-0.28493647912885661</v>
      </c>
      <c r="K8" s="34" t="s">
        <v>3979</v>
      </c>
      <c r="L8" s="35" t="s">
        <v>3253</v>
      </c>
      <c r="M8" s="57">
        <f t="shared" si="3"/>
        <v>-0.18214571657325862</v>
      </c>
    </row>
    <row r="9" spans="1:13" ht="19.5" customHeight="1" x14ac:dyDescent="0.25">
      <c r="A9" s="37" t="s">
        <v>25</v>
      </c>
      <c r="B9" s="34" t="s">
        <v>74</v>
      </c>
      <c r="C9" s="34" t="s">
        <v>75</v>
      </c>
      <c r="D9" s="54">
        <f t="shared" si="0"/>
        <v>-0.14285714285714296</v>
      </c>
      <c r="E9" s="34" t="s">
        <v>2141</v>
      </c>
      <c r="F9" s="34" t="s">
        <v>563</v>
      </c>
      <c r="G9" s="54">
        <f t="shared" si="1"/>
        <v>9.8765432098765371E-2</v>
      </c>
      <c r="H9" s="34" t="s">
        <v>1693</v>
      </c>
      <c r="I9" s="34" t="s">
        <v>3980</v>
      </c>
      <c r="J9" s="54">
        <f t="shared" si="2"/>
        <v>2.8680688336519971E-2</v>
      </c>
      <c r="K9" s="34" t="s">
        <v>3981</v>
      </c>
      <c r="L9" s="35" t="s">
        <v>3483</v>
      </c>
      <c r="M9" s="57">
        <f t="shared" si="3"/>
        <v>-0.57378451013926213</v>
      </c>
    </row>
    <row r="10" spans="1:13" ht="19.5" customHeight="1" x14ac:dyDescent="0.25">
      <c r="A10" s="59" t="s">
        <v>26</v>
      </c>
      <c r="B10" s="34" t="s">
        <v>350</v>
      </c>
      <c r="C10" s="34" t="s">
        <v>108</v>
      </c>
      <c r="D10" s="54">
        <f t="shared" si="0"/>
        <v>-0.10714285714285723</v>
      </c>
      <c r="E10" s="34" t="s">
        <v>103</v>
      </c>
      <c r="F10" s="34" t="s">
        <v>942</v>
      </c>
      <c r="G10" s="54">
        <f t="shared" si="1"/>
        <v>-4.6511627906976785E-2</v>
      </c>
      <c r="H10" s="34" t="s">
        <v>2165</v>
      </c>
      <c r="I10" s="34" t="s">
        <v>3982</v>
      </c>
      <c r="J10" s="54">
        <f t="shared" si="2"/>
        <v>-0.13129770992366405</v>
      </c>
      <c r="K10" s="34" t="s">
        <v>3983</v>
      </c>
      <c r="L10" s="35" t="s">
        <v>3984</v>
      </c>
      <c r="M10" s="57">
        <f t="shared" si="3"/>
        <v>-0.11964601769911501</v>
      </c>
    </row>
    <row r="11" spans="1:13" ht="19.5" customHeight="1" x14ac:dyDescent="0.25">
      <c r="A11" s="37" t="s">
        <v>27</v>
      </c>
      <c r="B11" s="34" t="s">
        <v>404</v>
      </c>
      <c r="C11" s="34" t="s">
        <v>815</v>
      </c>
      <c r="D11" s="54">
        <f t="shared" si="0"/>
        <v>6.2500000000000056E-2</v>
      </c>
      <c r="E11" s="34" t="s">
        <v>293</v>
      </c>
      <c r="F11" s="34" t="s">
        <v>209</v>
      </c>
      <c r="G11" s="54">
        <f t="shared" si="1"/>
        <v>9.6153846153846229E-3</v>
      </c>
      <c r="H11" s="34" t="s">
        <v>104</v>
      </c>
      <c r="I11" s="34" t="s">
        <v>898</v>
      </c>
      <c r="J11" s="54">
        <f t="shared" si="2"/>
        <v>-0.1865357643758766</v>
      </c>
      <c r="K11" s="34" t="s">
        <v>3985</v>
      </c>
      <c r="L11" s="35" t="s">
        <v>3294</v>
      </c>
      <c r="M11" s="57">
        <f t="shared" si="3"/>
        <v>-0.22966162706983442</v>
      </c>
    </row>
    <row r="12" spans="1:13" ht="19.5" customHeight="1" x14ac:dyDescent="0.25">
      <c r="A12" s="59" t="s">
        <v>28</v>
      </c>
      <c r="B12" s="34" t="s">
        <v>90</v>
      </c>
      <c r="C12" s="34" t="s">
        <v>913</v>
      </c>
      <c r="D12" s="54">
        <f t="shared" si="0"/>
        <v>-0.1323529411764707</v>
      </c>
      <c r="E12" s="34" t="s">
        <v>888</v>
      </c>
      <c r="F12" s="34" t="s">
        <v>92</v>
      </c>
      <c r="G12" s="54">
        <f t="shared" si="1"/>
        <v>-0.24038461538461536</v>
      </c>
      <c r="H12" s="34" t="s">
        <v>2641</v>
      </c>
      <c r="I12" s="34" t="s">
        <v>3986</v>
      </c>
      <c r="J12" s="54">
        <f t="shared" si="2"/>
        <v>0.12673362027737917</v>
      </c>
      <c r="K12" s="34" t="s">
        <v>3987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405</v>
      </c>
      <c r="C13" s="34" t="s">
        <v>90</v>
      </c>
      <c r="D13" s="54">
        <f t="shared" si="0"/>
        <v>-5.0847457627118502E-2</v>
      </c>
      <c r="E13" s="34" t="s">
        <v>2573</v>
      </c>
      <c r="F13" s="34" t="s">
        <v>564</v>
      </c>
      <c r="G13" s="54">
        <f t="shared" si="1"/>
        <v>-9.090909090909087E-2</v>
      </c>
      <c r="H13" s="34" t="s">
        <v>3805</v>
      </c>
      <c r="I13" s="34" t="s">
        <v>3986</v>
      </c>
      <c r="J13" s="54">
        <f t="shared" si="2"/>
        <v>-9.4691535150645642E-2</v>
      </c>
      <c r="K13" s="34" t="s">
        <v>3988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218</v>
      </c>
      <c r="C14" s="34" t="s">
        <v>738</v>
      </c>
      <c r="D14" s="54">
        <f t="shared" si="0"/>
        <v>-0.59106529209621994</v>
      </c>
      <c r="E14" s="34" t="s">
        <v>284</v>
      </c>
      <c r="F14" s="34" t="s">
        <v>2194</v>
      </c>
      <c r="G14" s="54">
        <f t="shared" si="1"/>
        <v>-3.466204506065846E-2</v>
      </c>
      <c r="H14" s="34" t="s">
        <v>3989</v>
      </c>
      <c r="I14" s="34" t="s">
        <v>3990</v>
      </c>
      <c r="J14" s="54">
        <f t="shared" si="2"/>
        <v>-7.2681964489676454E-4</v>
      </c>
      <c r="K14" s="34" t="s">
        <v>3991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650</v>
      </c>
      <c r="C15" s="34" t="s">
        <v>217</v>
      </c>
      <c r="D15" s="54">
        <f t="shared" si="0"/>
        <v>-8.1818181818181887E-2</v>
      </c>
      <c r="E15" s="34" t="s">
        <v>817</v>
      </c>
      <c r="F15" s="34" t="s">
        <v>1062</v>
      </c>
      <c r="G15" s="54">
        <f t="shared" si="1"/>
        <v>-0.15866388308977031</v>
      </c>
      <c r="H15" s="34" t="s">
        <v>3992</v>
      </c>
      <c r="I15" s="34" t="s">
        <v>3993</v>
      </c>
      <c r="J15" s="54">
        <f t="shared" si="2"/>
        <v>-0.49078624078624089</v>
      </c>
      <c r="K15" s="34" t="s">
        <v>3994</v>
      </c>
      <c r="L15" s="35" t="s">
        <v>3995</v>
      </c>
      <c r="M15" s="57">
        <f t="shared" si="3"/>
        <v>-0.32114301606062717</v>
      </c>
    </row>
    <row r="16" spans="1:13" ht="19.5" customHeight="1" x14ac:dyDescent="0.25">
      <c r="A16" s="59" t="s">
        <v>32</v>
      </c>
      <c r="B16" s="34" t="s">
        <v>1332</v>
      </c>
      <c r="C16" s="34" t="s">
        <v>276</v>
      </c>
      <c r="D16" s="54">
        <f t="shared" si="0"/>
        <v>-9.8684210526315735E-2</v>
      </c>
      <c r="E16" s="34" t="s">
        <v>679</v>
      </c>
      <c r="F16" s="34" t="s">
        <v>594</v>
      </c>
      <c r="G16" s="54">
        <f t="shared" si="1"/>
        <v>-0.22970297029702966</v>
      </c>
      <c r="H16" s="34" t="s">
        <v>3537</v>
      </c>
      <c r="I16" s="34" t="s">
        <v>3978</v>
      </c>
      <c r="J16" s="54">
        <f t="shared" si="2"/>
        <v>-0.34676633084172892</v>
      </c>
      <c r="K16" s="34" t="s">
        <v>3996</v>
      </c>
      <c r="L16" s="35" t="s">
        <v>3997</v>
      </c>
      <c r="M16" s="57">
        <f t="shared" si="3"/>
        <v>0.50053755183535564</v>
      </c>
    </row>
    <row r="17" spans="1:13" ht="19.5" customHeight="1" x14ac:dyDescent="0.25">
      <c r="A17" s="37" t="s">
        <v>33</v>
      </c>
      <c r="B17" s="34" t="s">
        <v>368</v>
      </c>
      <c r="C17" s="34" t="s">
        <v>143</v>
      </c>
      <c r="D17" s="54">
        <f t="shared" si="0"/>
        <v>-8.8235294117647023E-2</v>
      </c>
      <c r="E17" s="34" t="s">
        <v>807</v>
      </c>
      <c r="F17" s="34" t="s">
        <v>734</v>
      </c>
      <c r="G17" s="54">
        <f t="shared" si="1"/>
        <v>-5.7831325301204863E-2</v>
      </c>
      <c r="H17" s="34" t="s">
        <v>1869</v>
      </c>
      <c r="I17" s="34" t="s">
        <v>1454</v>
      </c>
      <c r="J17" s="54">
        <f t="shared" si="2"/>
        <v>-0.14273467638234028</v>
      </c>
      <c r="K17" s="34" t="s">
        <v>3998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300</v>
      </c>
      <c r="C18" s="34" t="s">
        <v>3501</v>
      </c>
      <c r="D18" s="54">
        <f t="shared" si="0"/>
        <v>-8.7912087912087822E-2</v>
      </c>
      <c r="E18" s="34" t="s">
        <v>3999</v>
      </c>
      <c r="F18" s="34" t="s">
        <v>1409</v>
      </c>
      <c r="G18" s="54">
        <f t="shared" si="1"/>
        <v>-6.2039312039312129E-2</v>
      </c>
      <c r="H18" s="34" t="s">
        <v>4000</v>
      </c>
      <c r="I18" s="34" t="s">
        <v>4001</v>
      </c>
      <c r="J18" s="54">
        <f t="shared" si="2"/>
        <v>-2.5561867127685937E-2</v>
      </c>
      <c r="K18" s="34" t="s">
        <v>4002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282</v>
      </c>
      <c r="C19" s="34" t="s">
        <v>69</v>
      </c>
      <c r="D19" s="54">
        <f t="shared" si="0"/>
        <v>-0.14545454545454556</v>
      </c>
      <c r="E19" s="34" t="s">
        <v>627</v>
      </c>
      <c r="F19" s="34" t="s">
        <v>146</v>
      </c>
      <c r="G19" s="54">
        <f t="shared" si="1"/>
        <v>-0.56089193825042882</v>
      </c>
      <c r="H19" s="34" t="s">
        <v>4003</v>
      </c>
      <c r="I19" s="34" t="s">
        <v>776</v>
      </c>
      <c r="J19" s="54">
        <f t="shared" si="2"/>
        <v>-0.44429619746497667</v>
      </c>
      <c r="K19" s="34" t="s">
        <v>4004</v>
      </c>
      <c r="L19" s="35" t="s">
        <v>4005</v>
      </c>
      <c r="M19" s="57">
        <f t="shared" si="3"/>
        <v>-0.74407175328664454</v>
      </c>
    </row>
    <row r="20" spans="1:13" ht="18.75" customHeight="1" x14ac:dyDescent="0.25">
      <c r="A20" s="59" t="s">
        <v>36</v>
      </c>
      <c r="B20" s="34" t="s">
        <v>100</v>
      </c>
      <c r="C20" s="34" t="s">
        <v>275</v>
      </c>
      <c r="D20" s="54">
        <f t="shared" si="0"/>
        <v>-0.35483870967741932</v>
      </c>
      <c r="E20" s="34" t="s">
        <v>85</v>
      </c>
      <c r="F20" s="34" t="s">
        <v>261</v>
      </c>
      <c r="G20" s="54">
        <f t="shared" si="1"/>
        <v>-0.7112068965517242</v>
      </c>
      <c r="H20" s="34" t="s">
        <v>2050</v>
      </c>
      <c r="I20" s="34" t="s">
        <v>3438</v>
      </c>
      <c r="J20" s="54">
        <f t="shared" si="2"/>
        <v>-0.35015527950310571</v>
      </c>
      <c r="K20" s="34" t="s">
        <v>4006</v>
      </c>
      <c r="L20" s="35" t="s">
        <v>4007</v>
      </c>
      <c r="M20" s="57">
        <f t="shared" si="3"/>
        <v>-0.29221517958719329</v>
      </c>
    </row>
    <row r="21" spans="1:13" ht="19.5" customHeight="1" x14ac:dyDescent="0.25">
      <c r="A21" s="37" t="s">
        <v>37</v>
      </c>
      <c r="B21" s="34" t="s">
        <v>1170</v>
      </c>
      <c r="C21" s="34" t="s">
        <v>817</v>
      </c>
      <c r="D21" s="54">
        <f t="shared" si="0"/>
        <v>-0.11910669975186114</v>
      </c>
      <c r="E21" s="34" t="s">
        <v>2813</v>
      </c>
      <c r="F21" s="34" t="s">
        <v>2321</v>
      </c>
      <c r="G21" s="54">
        <f t="shared" si="1"/>
        <v>-0.19407496977025387</v>
      </c>
      <c r="H21" s="34" t="s">
        <v>3987</v>
      </c>
      <c r="I21" s="34" t="s">
        <v>127</v>
      </c>
      <c r="J21" s="54" t="e">
        <f t="shared" si="2"/>
        <v>#DIV/0!</v>
      </c>
      <c r="K21" s="34" t="s">
        <v>4008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58</v>
      </c>
      <c r="D22" s="54">
        <f t="shared" si="0"/>
        <v>0</v>
      </c>
      <c r="E22" s="34" t="s">
        <v>363</v>
      </c>
      <c r="F22" s="34" t="s">
        <v>238</v>
      </c>
      <c r="G22" s="54">
        <f t="shared" si="1"/>
        <v>-0.26666666666666666</v>
      </c>
      <c r="H22" s="34" t="s">
        <v>1289</v>
      </c>
      <c r="I22" s="34" t="s">
        <v>203</v>
      </c>
      <c r="J22" s="54">
        <f t="shared" si="2"/>
        <v>-0.37373737373737376</v>
      </c>
      <c r="K22" s="34" t="s">
        <v>898</v>
      </c>
      <c r="L22" s="35" t="s">
        <v>211</v>
      </c>
      <c r="M22" s="57">
        <f t="shared" si="3"/>
        <v>-0.33612662942271881</v>
      </c>
    </row>
    <row r="23" spans="1:13" ht="18.75" customHeight="1" x14ac:dyDescent="0.25">
      <c r="A23" s="37" t="s">
        <v>39</v>
      </c>
      <c r="B23" s="34" t="s">
        <v>646</v>
      </c>
      <c r="C23" s="34" t="s">
        <v>228</v>
      </c>
      <c r="D23" s="54">
        <f t="shared" si="0"/>
        <v>7.8947368421052558E-2</v>
      </c>
      <c r="E23" s="34" t="s">
        <v>1318</v>
      </c>
      <c r="F23" s="34" t="s">
        <v>1032</v>
      </c>
      <c r="G23" s="54">
        <f t="shared" si="1"/>
        <v>-6.4876957494407167E-2</v>
      </c>
      <c r="H23" s="34" t="s">
        <v>472</v>
      </c>
      <c r="I23" s="34" t="s">
        <v>1482</v>
      </c>
      <c r="J23" s="54">
        <f t="shared" si="2"/>
        <v>-3.5262807717897499E-2</v>
      </c>
      <c r="K23" s="34" t="s">
        <v>3996</v>
      </c>
      <c r="L23" s="35" t="s">
        <v>4009</v>
      </c>
      <c r="M23" s="57">
        <f t="shared" si="3"/>
        <v>2.0163630750231554</v>
      </c>
    </row>
    <row r="24" spans="1:13" ht="18.75" customHeight="1" x14ac:dyDescent="0.25">
      <c r="A24" s="59" t="s">
        <v>40</v>
      </c>
      <c r="B24" s="34" t="s">
        <v>101</v>
      </c>
      <c r="C24" s="34" t="s">
        <v>185</v>
      </c>
      <c r="D24" s="54">
        <f t="shared" si="0"/>
        <v>-0.3125</v>
      </c>
      <c r="E24" s="34" t="s">
        <v>1436</v>
      </c>
      <c r="F24" s="34" t="s">
        <v>240</v>
      </c>
      <c r="G24" s="54">
        <f t="shared" si="1"/>
        <v>-0.38938053097345132</v>
      </c>
      <c r="H24" s="34" t="s">
        <v>4010</v>
      </c>
      <c r="I24" s="34" t="s">
        <v>3854</v>
      </c>
      <c r="J24" s="54">
        <f t="shared" si="2"/>
        <v>-2.537485582468289E-2</v>
      </c>
      <c r="K24" s="34" t="s">
        <v>4011</v>
      </c>
      <c r="L24" s="35" t="s">
        <v>4012</v>
      </c>
      <c r="M24" s="57">
        <f t="shared" si="3"/>
        <v>-0.11436592212864635</v>
      </c>
    </row>
    <row r="25" spans="1:13" ht="18.75" customHeight="1" x14ac:dyDescent="0.25">
      <c r="A25" s="37" t="s">
        <v>41</v>
      </c>
      <c r="B25" s="34" t="s">
        <v>66</v>
      </c>
      <c r="C25" s="34" t="s">
        <v>66</v>
      </c>
      <c r="D25" s="54">
        <f t="shared" si="0"/>
        <v>0</v>
      </c>
      <c r="E25" s="34" t="s">
        <v>238</v>
      </c>
      <c r="F25" s="34" t="s">
        <v>606</v>
      </c>
      <c r="G25" s="54">
        <f t="shared" si="1"/>
        <v>-0.2857142857142857</v>
      </c>
      <c r="H25" s="34" t="s">
        <v>1282</v>
      </c>
      <c r="I25" s="34" t="s">
        <v>1404</v>
      </c>
      <c r="J25" s="54">
        <f t="shared" si="2"/>
        <v>-0.25776397515527949</v>
      </c>
      <c r="K25" s="34" t="s">
        <v>359</v>
      </c>
      <c r="L25" s="35" t="s">
        <v>1022</v>
      </c>
      <c r="M25" s="57">
        <f t="shared" si="3"/>
        <v>-0.42470588235294121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815</v>
      </c>
      <c r="F26" s="34" t="s">
        <v>216</v>
      </c>
      <c r="G26" s="54">
        <f t="shared" si="1"/>
        <v>-0.33333333333333331</v>
      </c>
      <c r="H26" s="34" t="s">
        <v>2141</v>
      </c>
      <c r="I26" s="34" t="s">
        <v>1629</v>
      </c>
      <c r="J26" s="54">
        <f t="shared" si="2"/>
        <v>-0.52910052910052907</v>
      </c>
      <c r="K26" s="34" t="s">
        <v>279</v>
      </c>
      <c r="L26" s="35" t="s">
        <v>194</v>
      </c>
      <c r="M26" s="57">
        <f t="shared" si="3"/>
        <v>-0.15611814345991559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349</v>
      </c>
      <c r="F27" s="34" t="s">
        <v>60</v>
      </c>
      <c r="G27" s="54">
        <f t="shared" si="1"/>
        <v>-0.22222222222222229</v>
      </c>
      <c r="H27" s="34" t="s">
        <v>452</v>
      </c>
      <c r="I27" s="34" t="s">
        <v>2871</v>
      </c>
      <c r="J27" s="54">
        <f t="shared" si="2"/>
        <v>8.3333333333333412E-2</v>
      </c>
      <c r="K27" s="34" t="s">
        <v>575</v>
      </c>
      <c r="L27" s="35" t="s">
        <v>518</v>
      </c>
      <c r="M27" s="57">
        <f t="shared" si="3"/>
        <v>6.0836501901140601E-2</v>
      </c>
    </row>
    <row r="28" spans="1:13" ht="18.75" customHeight="1" x14ac:dyDescent="0.25">
      <c r="A28" s="59" t="s">
        <v>44</v>
      </c>
      <c r="B28" s="34" t="s">
        <v>374</v>
      </c>
      <c r="C28" s="34" t="s">
        <v>58</v>
      </c>
      <c r="D28" s="54">
        <f t="shared" si="0"/>
        <v>0.25000000000000006</v>
      </c>
      <c r="E28" s="34" t="s">
        <v>109</v>
      </c>
      <c r="F28" s="34" t="s">
        <v>520</v>
      </c>
      <c r="G28" s="54">
        <f t="shared" si="1"/>
        <v>-0.1891891891891892</v>
      </c>
      <c r="H28" s="34" t="s">
        <v>1901</v>
      </c>
      <c r="I28" s="34" t="s">
        <v>1753</v>
      </c>
      <c r="J28" s="54">
        <f t="shared" si="2"/>
        <v>-0.14622641509433965</v>
      </c>
      <c r="K28" s="34" t="s">
        <v>1572</v>
      </c>
      <c r="L28" s="35" t="s">
        <v>4013</v>
      </c>
      <c r="M28" s="57">
        <f t="shared" si="3"/>
        <v>4.4461190655614158E-2</v>
      </c>
    </row>
    <row r="29" spans="1:13" x14ac:dyDescent="0.25">
      <c r="A29" s="37" t="s">
        <v>45</v>
      </c>
      <c r="B29" s="34" t="s">
        <v>4014</v>
      </c>
      <c r="C29" s="34" t="s">
        <v>3812</v>
      </c>
      <c r="D29" s="54">
        <f t="shared" si="0"/>
        <v>-0.33877159309021115</v>
      </c>
      <c r="E29" s="34" t="s">
        <v>3921</v>
      </c>
      <c r="F29" s="34" t="s">
        <v>4015</v>
      </c>
      <c r="G29" s="54">
        <f t="shared" si="1"/>
        <v>-5.7724391057724408E-2</v>
      </c>
      <c r="H29" s="34" t="s">
        <v>4016</v>
      </c>
      <c r="I29" s="34" t="s">
        <v>133</v>
      </c>
      <c r="J29" s="54">
        <f t="shared" si="2"/>
        <v>-7.195538765966226E-4</v>
      </c>
      <c r="K29" s="34" t="s">
        <v>4017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66</v>
      </c>
      <c r="C4" s="34" t="s">
        <v>66</v>
      </c>
      <c r="D4" s="54">
        <f t="shared" ref="D4:D29" si="0">IF(OR(B4="", B4=0, C4="", C4=0), "", (B4-C4)/C4)</f>
        <v>0</v>
      </c>
      <c r="E4" s="34" t="s">
        <v>384</v>
      </c>
      <c r="F4" s="34" t="s">
        <v>253</v>
      </c>
      <c r="G4" s="54">
        <f t="shared" ref="G4:G29" si="1">IF(OR(E4="", E4=0, F4="", F4=0), "", (E4-F4)/F4)</f>
        <v>-0.17307692307692313</v>
      </c>
      <c r="H4" s="34" t="s">
        <v>338</v>
      </c>
      <c r="I4" s="34" t="s">
        <v>3582</v>
      </c>
      <c r="J4" s="54">
        <f t="shared" ref="J4:J29" si="2">IF(OR(H4="", H4=0, I4="", I4=0), "", (H4-I4)/I4)</f>
        <v>-0.17647058823529402</v>
      </c>
      <c r="K4" s="34" t="s">
        <v>4018</v>
      </c>
      <c r="L4" s="35" t="s">
        <v>2627</v>
      </c>
      <c r="M4" s="57">
        <f t="shared" ref="M4:M29" si="3">IF(OR(K4="", K4=0, L4="", L4=0), "", (K4-L4)/L4)</f>
        <v>-0.22747047855811064</v>
      </c>
    </row>
    <row r="5" spans="1:13" ht="19.5" customHeight="1" x14ac:dyDescent="0.25">
      <c r="A5" s="37" t="s">
        <v>21</v>
      </c>
      <c r="B5" s="34" t="s">
        <v>66</v>
      </c>
      <c r="C5" s="34" t="s">
        <v>67</v>
      </c>
      <c r="D5" s="54">
        <f t="shared" si="0"/>
        <v>-0.12499999999999993</v>
      </c>
      <c r="E5" s="34" t="s">
        <v>247</v>
      </c>
      <c r="F5" s="34" t="s">
        <v>258</v>
      </c>
      <c r="G5" s="54">
        <f t="shared" si="1"/>
        <v>3.3333333333333368E-2</v>
      </c>
      <c r="H5" s="34" t="s">
        <v>203</v>
      </c>
      <c r="I5" s="34" t="s">
        <v>410</v>
      </c>
      <c r="J5" s="54">
        <f t="shared" si="2"/>
        <v>-0.17270194986072415</v>
      </c>
      <c r="K5" s="34" t="s">
        <v>4019</v>
      </c>
      <c r="L5" s="35" t="s">
        <v>4020</v>
      </c>
      <c r="M5" s="57">
        <f t="shared" si="3"/>
        <v>-0.14627450980392159</v>
      </c>
    </row>
    <row r="6" spans="1:13" ht="19.5" customHeight="1" x14ac:dyDescent="0.25">
      <c r="A6" s="59" t="s">
        <v>22</v>
      </c>
      <c r="B6" s="34" t="s">
        <v>67</v>
      </c>
      <c r="C6" s="34" t="s">
        <v>88</v>
      </c>
      <c r="D6" s="54">
        <f t="shared" si="0"/>
        <v>-0.27272727272727271</v>
      </c>
      <c r="E6" s="34" t="s">
        <v>258</v>
      </c>
      <c r="F6" s="34" t="s">
        <v>466</v>
      </c>
      <c r="G6" s="54">
        <f t="shared" si="1"/>
        <v>-0.1044776119402986</v>
      </c>
      <c r="H6" s="34" t="s">
        <v>533</v>
      </c>
      <c r="I6" s="34" t="s">
        <v>97</v>
      </c>
      <c r="J6" s="54">
        <f t="shared" si="2"/>
        <v>-0.17191977077363899</v>
      </c>
      <c r="K6" s="34" t="s">
        <v>1761</v>
      </c>
      <c r="L6" s="35" t="s">
        <v>2203</v>
      </c>
      <c r="M6" s="57">
        <f t="shared" si="3"/>
        <v>8.0711354309165637E-2</v>
      </c>
    </row>
    <row r="7" spans="1:13" ht="19.5" customHeight="1" x14ac:dyDescent="0.25">
      <c r="A7" s="37" t="s">
        <v>23</v>
      </c>
      <c r="B7" s="34" t="s">
        <v>58</v>
      </c>
      <c r="C7" s="34" t="s">
        <v>374</v>
      </c>
      <c r="D7" s="54">
        <f t="shared" si="0"/>
        <v>-0.20000000000000004</v>
      </c>
      <c r="E7" s="34" t="s">
        <v>252</v>
      </c>
      <c r="F7" s="34" t="s">
        <v>704</v>
      </c>
      <c r="G7" s="54">
        <f t="shared" si="1"/>
        <v>-0.27868852459016391</v>
      </c>
      <c r="H7" s="34" t="s">
        <v>1318</v>
      </c>
      <c r="I7" s="34" t="s">
        <v>1876</v>
      </c>
      <c r="J7" s="54">
        <f t="shared" si="2"/>
        <v>-0.13278008298755198</v>
      </c>
      <c r="K7" s="34" t="s">
        <v>4021</v>
      </c>
      <c r="L7" s="35" t="s">
        <v>4022</v>
      </c>
      <c r="M7" s="57">
        <f t="shared" si="3"/>
        <v>-0.10981535471331391</v>
      </c>
    </row>
    <row r="8" spans="1:13" ht="19.5" customHeight="1" x14ac:dyDescent="0.25">
      <c r="A8" s="59" t="s">
        <v>24</v>
      </c>
      <c r="B8" s="34" t="s">
        <v>190</v>
      </c>
      <c r="C8" s="34" t="s">
        <v>100</v>
      </c>
      <c r="D8" s="54">
        <f t="shared" si="0"/>
        <v>-0.10000000000000009</v>
      </c>
      <c r="E8" s="34" t="s">
        <v>264</v>
      </c>
      <c r="F8" s="34" t="s">
        <v>270</v>
      </c>
      <c r="G8" s="54">
        <f t="shared" si="1"/>
        <v>-0.38931297709923662</v>
      </c>
      <c r="H8" s="34" t="s">
        <v>580</v>
      </c>
      <c r="I8" s="34" t="s">
        <v>4023</v>
      </c>
      <c r="J8" s="54">
        <f t="shared" si="2"/>
        <v>-0.28752260397830021</v>
      </c>
      <c r="K8" s="34" t="s">
        <v>4024</v>
      </c>
      <c r="L8" s="35" t="s">
        <v>3521</v>
      </c>
      <c r="M8" s="57">
        <f t="shared" si="3"/>
        <v>-0.18515562649640852</v>
      </c>
    </row>
    <row r="9" spans="1:13" ht="19.5" customHeight="1" x14ac:dyDescent="0.25">
      <c r="A9" s="37" t="s">
        <v>25</v>
      </c>
      <c r="B9" s="34" t="s">
        <v>88</v>
      </c>
      <c r="C9" s="34" t="s">
        <v>74</v>
      </c>
      <c r="D9" s="54">
        <f t="shared" si="0"/>
        <v>-8.3333333333333301E-2</v>
      </c>
      <c r="E9" s="34" t="s">
        <v>2141</v>
      </c>
      <c r="F9" s="34" t="s">
        <v>563</v>
      </c>
      <c r="G9" s="54">
        <f t="shared" si="1"/>
        <v>9.8765432098765371E-2</v>
      </c>
      <c r="H9" s="34" t="s">
        <v>1756</v>
      </c>
      <c r="I9" s="34" t="s">
        <v>4025</v>
      </c>
      <c r="J9" s="54">
        <f t="shared" si="2"/>
        <v>4.1904761904761854E-2</v>
      </c>
      <c r="K9" s="34" t="s">
        <v>3981</v>
      </c>
      <c r="L9" s="35" t="s">
        <v>4026</v>
      </c>
      <c r="M9" s="57">
        <f t="shared" si="3"/>
        <v>-0.57518568123706315</v>
      </c>
    </row>
    <row r="10" spans="1:13" ht="19.5" customHeight="1" x14ac:dyDescent="0.25">
      <c r="A10" s="59" t="s">
        <v>26</v>
      </c>
      <c r="B10" s="34" t="s">
        <v>216</v>
      </c>
      <c r="C10" s="34" t="s">
        <v>497</v>
      </c>
      <c r="D10" s="54">
        <f t="shared" si="0"/>
        <v>-0.17241379310344826</v>
      </c>
      <c r="E10" s="34" t="s">
        <v>103</v>
      </c>
      <c r="F10" s="34" t="s">
        <v>566</v>
      </c>
      <c r="G10" s="54">
        <f t="shared" si="1"/>
        <v>-3.1496062992126012E-2</v>
      </c>
      <c r="H10" s="34" t="s">
        <v>2165</v>
      </c>
      <c r="I10" s="34" t="s">
        <v>4027</v>
      </c>
      <c r="J10" s="54">
        <f t="shared" si="2"/>
        <v>-0.13525835866261393</v>
      </c>
      <c r="K10" s="34" t="s">
        <v>3983</v>
      </c>
      <c r="L10" s="35" t="s">
        <v>1978</v>
      </c>
      <c r="M10" s="57">
        <f t="shared" si="3"/>
        <v>-0.12244177840508112</v>
      </c>
    </row>
    <row r="11" spans="1:13" ht="19.5" customHeight="1" x14ac:dyDescent="0.25">
      <c r="A11" s="37" t="s">
        <v>27</v>
      </c>
      <c r="B11" s="34" t="s">
        <v>815</v>
      </c>
      <c r="C11" s="34" t="s">
        <v>404</v>
      </c>
      <c r="D11" s="54">
        <f t="shared" si="0"/>
        <v>-5.8823529411764754E-2</v>
      </c>
      <c r="E11" s="34" t="s">
        <v>293</v>
      </c>
      <c r="F11" s="34" t="s">
        <v>293</v>
      </c>
      <c r="G11" s="54">
        <f t="shared" si="1"/>
        <v>0</v>
      </c>
      <c r="H11" s="34" t="s">
        <v>104</v>
      </c>
      <c r="I11" s="34" t="s">
        <v>3155</v>
      </c>
      <c r="J11" s="54">
        <f t="shared" si="2"/>
        <v>-0.18881118881118888</v>
      </c>
      <c r="K11" s="34" t="s">
        <v>4028</v>
      </c>
      <c r="L11" s="35" t="s">
        <v>4029</v>
      </c>
      <c r="M11" s="57">
        <f t="shared" si="3"/>
        <v>-0.1698158335326477</v>
      </c>
    </row>
    <row r="12" spans="1:13" ht="19.5" customHeight="1" x14ac:dyDescent="0.25">
      <c r="A12" s="59" t="s">
        <v>28</v>
      </c>
      <c r="B12" s="34" t="s">
        <v>90</v>
      </c>
      <c r="C12" s="34" t="s">
        <v>558</v>
      </c>
      <c r="D12" s="54">
        <f t="shared" si="0"/>
        <v>-0.14492753623188404</v>
      </c>
      <c r="E12" s="34" t="s">
        <v>888</v>
      </c>
      <c r="F12" s="34" t="s">
        <v>709</v>
      </c>
      <c r="G12" s="54">
        <f t="shared" si="1"/>
        <v>-0.24220623501199037</v>
      </c>
      <c r="H12" s="34" t="s">
        <v>939</v>
      </c>
      <c r="I12" s="34" t="s">
        <v>1072</v>
      </c>
      <c r="J12" s="54">
        <f t="shared" si="2"/>
        <v>0.12249761677788371</v>
      </c>
      <c r="K12" s="34" t="s">
        <v>4030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531</v>
      </c>
      <c r="C13" s="34" t="s">
        <v>69</v>
      </c>
      <c r="D13" s="54">
        <f t="shared" si="0"/>
        <v>-0.16363636363636366</v>
      </c>
      <c r="E13" s="34" t="s">
        <v>550</v>
      </c>
      <c r="F13" s="34" t="s">
        <v>2150</v>
      </c>
      <c r="G13" s="54">
        <f t="shared" si="1"/>
        <v>-1.0025062656641612E-2</v>
      </c>
      <c r="H13" s="34" t="s">
        <v>3805</v>
      </c>
      <c r="I13" s="34" t="s">
        <v>1072</v>
      </c>
      <c r="J13" s="54">
        <f t="shared" si="2"/>
        <v>-9.7712106768350848E-2</v>
      </c>
      <c r="K13" s="34" t="s">
        <v>4031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218</v>
      </c>
      <c r="C14" s="34" t="s">
        <v>1591</v>
      </c>
      <c r="D14" s="54">
        <f t="shared" si="0"/>
        <v>-0.59523809523809523</v>
      </c>
      <c r="E14" s="34" t="s">
        <v>284</v>
      </c>
      <c r="F14" s="34" t="s">
        <v>4032</v>
      </c>
      <c r="G14" s="54">
        <f t="shared" si="1"/>
        <v>-3.7996545768566453E-2</v>
      </c>
      <c r="H14" s="34" t="s">
        <v>4033</v>
      </c>
      <c r="I14" s="34" t="s">
        <v>4034</v>
      </c>
      <c r="J14" s="54">
        <f t="shared" si="2"/>
        <v>-4.1399296211964984E-3</v>
      </c>
      <c r="K14" s="34" t="s">
        <v>4035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600</v>
      </c>
      <c r="C15" s="34" t="s">
        <v>445</v>
      </c>
      <c r="D15" s="54">
        <f t="shared" si="0"/>
        <v>-0.17796610169491522</v>
      </c>
      <c r="E15" s="34" t="s">
        <v>436</v>
      </c>
      <c r="F15" s="34" t="s">
        <v>2230</v>
      </c>
      <c r="G15" s="54">
        <f t="shared" si="1"/>
        <v>-0.16008316008316001</v>
      </c>
      <c r="H15" s="34" t="s">
        <v>3992</v>
      </c>
      <c r="I15" s="34" t="s">
        <v>2135</v>
      </c>
      <c r="J15" s="54">
        <f t="shared" si="2"/>
        <v>-0.49234537660747091</v>
      </c>
      <c r="K15" s="34" t="s">
        <v>4036</v>
      </c>
      <c r="L15" s="35" t="s">
        <v>4037</v>
      </c>
      <c r="M15" s="57">
        <f t="shared" si="3"/>
        <v>-0.32353960224516665</v>
      </c>
    </row>
    <row r="16" spans="1:13" ht="19.5" customHeight="1" x14ac:dyDescent="0.25">
      <c r="A16" s="59" t="s">
        <v>32</v>
      </c>
      <c r="B16" s="34" t="s">
        <v>1436</v>
      </c>
      <c r="C16" s="34" t="s">
        <v>1336</v>
      </c>
      <c r="D16" s="54">
        <f t="shared" si="0"/>
        <v>-8.0000000000000071E-2</v>
      </c>
      <c r="E16" s="34" t="s">
        <v>679</v>
      </c>
      <c r="F16" s="34" t="s">
        <v>622</v>
      </c>
      <c r="G16" s="54">
        <f t="shared" si="1"/>
        <v>-0.232741617357002</v>
      </c>
      <c r="H16" s="34" t="s">
        <v>3156</v>
      </c>
      <c r="I16" s="34" t="s">
        <v>4022</v>
      </c>
      <c r="J16" s="54">
        <f t="shared" si="2"/>
        <v>-0.34920634920634924</v>
      </c>
      <c r="K16" s="34" t="s">
        <v>1051</v>
      </c>
      <c r="L16" s="35" t="s">
        <v>4038</v>
      </c>
      <c r="M16" s="57">
        <f t="shared" si="3"/>
        <v>0.49529276693455804</v>
      </c>
    </row>
    <row r="17" spans="1:13" ht="19.5" customHeight="1" x14ac:dyDescent="0.25">
      <c r="A17" s="37" t="s">
        <v>33</v>
      </c>
      <c r="B17" s="34" t="s">
        <v>368</v>
      </c>
      <c r="C17" s="34" t="s">
        <v>144</v>
      </c>
      <c r="D17" s="54">
        <f t="shared" si="0"/>
        <v>-9.708737864077667E-2</v>
      </c>
      <c r="E17" s="34" t="s">
        <v>807</v>
      </c>
      <c r="F17" s="34" t="s">
        <v>92</v>
      </c>
      <c r="G17" s="54">
        <f t="shared" si="1"/>
        <v>-6.0096153846153841E-2</v>
      </c>
      <c r="H17" s="34" t="s">
        <v>3422</v>
      </c>
      <c r="I17" s="34" t="s">
        <v>3654</v>
      </c>
      <c r="J17" s="54">
        <f t="shared" si="2"/>
        <v>-0.14572649572649574</v>
      </c>
      <c r="K17" s="34" t="s">
        <v>4039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3335</v>
      </c>
      <c r="C18" s="34" t="s">
        <v>3314</v>
      </c>
      <c r="D18" s="54">
        <f t="shared" si="0"/>
        <v>-8.6330935251798482E-2</v>
      </c>
      <c r="E18" s="34" t="s">
        <v>3999</v>
      </c>
      <c r="F18" s="34" t="s">
        <v>4040</v>
      </c>
      <c r="G18" s="54">
        <f t="shared" si="1"/>
        <v>-6.4911206368646585E-2</v>
      </c>
      <c r="H18" s="34" t="s">
        <v>4041</v>
      </c>
      <c r="I18" s="34" t="s">
        <v>4042</v>
      </c>
      <c r="J18" s="54">
        <f t="shared" si="2"/>
        <v>-2.8923076923076853E-2</v>
      </c>
      <c r="K18" s="34" t="s">
        <v>4043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282</v>
      </c>
      <c r="C19" s="34" t="s">
        <v>69</v>
      </c>
      <c r="D19" s="54">
        <f t="shared" si="0"/>
        <v>-0.14545454545454556</v>
      </c>
      <c r="E19" s="34" t="s">
        <v>627</v>
      </c>
      <c r="F19" s="34" t="s">
        <v>2689</v>
      </c>
      <c r="G19" s="54">
        <f t="shared" si="1"/>
        <v>-0.56239316239316239</v>
      </c>
      <c r="H19" s="34" t="s">
        <v>4003</v>
      </c>
      <c r="I19" s="34" t="s">
        <v>2847</v>
      </c>
      <c r="J19" s="54">
        <f t="shared" si="2"/>
        <v>-0.44614361702127658</v>
      </c>
      <c r="K19" s="34" t="s">
        <v>4044</v>
      </c>
      <c r="L19" s="35" t="s">
        <v>4045</v>
      </c>
      <c r="M19" s="57">
        <f t="shared" si="3"/>
        <v>-0.74496356622374627</v>
      </c>
    </row>
    <row r="20" spans="1:13" ht="18.75" customHeight="1" x14ac:dyDescent="0.25">
      <c r="A20" s="59" t="s">
        <v>36</v>
      </c>
      <c r="B20" s="34" t="s">
        <v>100</v>
      </c>
      <c r="C20" s="34" t="s">
        <v>275</v>
      </c>
      <c r="D20" s="54">
        <f t="shared" si="0"/>
        <v>-0.35483870967741932</v>
      </c>
      <c r="E20" s="34" t="s">
        <v>85</v>
      </c>
      <c r="F20" s="34" t="s">
        <v>333</v>
      </c>
      <c r="G20" s="54">
        <f t="shared" si="1"/>
        <v>-0.71489361702127663</v>
      </c>
      <c r="H20" s="34" t="s">
        <v>2050</v>
      </c>
      <c r="I20" s="34" t="s">
        <v>1191</v>
      </c>
      <c r="J20" s="54">
        <f t="shared" si="2"/>
        <v>-0.35216718266253877</v>
      </c>
      <c r="K20" s="34" t="s">
        <v>4006</v>
      </c>
      <c r="L20" s="35" t="s">
        <v>4046</v>
      </c>
      <c r="M20" s="57">
        <f t="shared" si="3"/>
        <v>-0.29450834278308763</v>
      </c>
    </row>
    <row r="21" spans="1:13" ht="19.5" customHeight="1" x14ac:dyDescent="0.25">
      <c r="A21" s="37" t="s">
        <v>37</v>
      </c>
      <c r="B21" s="34" t="s">
        <v>968</v>
      </c>
      <c r="C21" s="34" t="s">
        <v>407</v>
      </c>
      <c r="D21" s="54">
        <f t="shared" si="0"/>
        <v>-0.1432098765432098</v>
      </c>
      <c r="E21" s="34" t="s">
        <v>4047</v>
      </c>
      <c r="F21" s="34" t="s">
        <v>2532</v>
      </c>
      <c r="G21" s="54">
        <f t="shared" si="1"/>
        <v>-0.19228450874020492</v>
      </c>
      <c r="H21" s="34" t="s">
        <v>4030</v>
      </c>
      <c r="I21" s="34" t="s">
        <v>127</v>
      </c>
      <c r="J21" s="54" t="e">
        <f t="shared" si="2"/>
        <v>#DIV/0!</v>
      </c>
      <c r="K21" s="34" t="s">
        <v>4048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363</v>
      </c>
      <c r="F22" s="34" t="s">
        <v>531</v>
      </c>
      <c r="G22" s="54">
        <f t="shared" si="1"/>
        <v>-0.28260869565217389</v>
      </c>
      <c r="H22" s="34" t="s">
        <v>1289</v>
      </c>
      <c r="I22" s="34" t="s">
        <v>714</v>
      </c>
      <c r="J22" s="54">
        <f t="shared" si="2"/>
        <v>-0.3758389261744966</v>
      </c>
      <c r="K22" s="34" t="s">
        <v>898</v>
      </c>
      <c r="L22" s="35" t="s">
        <v>4049</v>
      </c>
      <c r="M22" s="57">
        <f t="shared" si="3"/>
        <v>-0.33858998144712427</v>
      </c>
    </row>
    <row r="23" spans="1:13" ht="18.75" customHeight="1" x14ac:dyDescent="0.25">
      <c r="A23" s="37" t="s">
        <v>39</v>
      </c>
      <c r="B23" s="34" t="s">
        <v>83</v>
      </c>
      <c r="C23" s="34" t="s">
        <v>82</v>
      </c>
      <c r="D23" s="54">
        <f t="shared" si="0"/>
        <v>0.25641025641025633</v>
      </c>
      <c r="E23" s="34" t="s">
        <v>1318</v>
      </c>
      <c r="F23" s="34" t="s">
        <v>1412</v>
      </c>
      <c r="G23" s="54">
        <f t="shared" si="1"/>
        <v>-6.6964285714285865E-2</v>
      </c>
      <c r="H23" s="34" t="s">
        <v>472</v>
      </c>
      <c r="I23" s="34" t="s">
        <v>1993</v>
      </c>
      <c r="J23" s="54">
        <f t="shared" si="2"/>
        <v>-3.8461538461538464E-2</v>
      </c>
      <c r="K23" s="34" t="s">
        <v>1051</v>
      </c>
      <c r="L23" s="35" t="s">
        <v>4050</v>
      </c>
      <c r="M23" s="57">
        <f t="shared" si="3"/>
        <v>2.0055384615384617</v>
      </c>
    </row>
    <row r="24" spans="1:13" ht="18.75" customHeight="1" x14ac:dyDescent="0.25">
      <c r="A24" s="59" t="s">
        <v>40</v>
      </c>
      <c r="B24" s="34" t="s">
        <v>101</v>
      </c>
      <c r="C24" s="34" t="s">
        <v>185</v>
      </c>
      <c r="D24" s="54">
        <f t="shared" si="0"/>
        <v>-0.3125</v>
      </c>
      <c r="E24" s="34" t="s">
        <v>1436</v>
      </c>
      <c r="F24" s="34" t="s">
        <v>240</v>
      </c>
      <c r="G24" s="54">
        <f t="shared" si="1"/>
        <v>-0.38938053097345132</v>
      </c>
      <c r="H24" s="34" t="s">
        <v>4010</v>
      </c>
      <c r="I24" s="34" t="s">
        <v>839</v>
      </c>
      <c r="J24" s="54">
        <f t="shared" si="2"/>
        <v>-2.8735632183908049E-2</v>
      </c>
      <c r="K24" s="34" t="s">
        <v>4051</v>
      </c>
      <c r="L24" s="35" t="s">
        <v>4052</v>
      </c>
      <c r="M24" s="57">
        <f t="shared" si="3"/>
        <v>-0.11743714517437148</v>
      </c>
    </row>
    <row r="25" spans="1:13" ht="18.75" customHeight="1" x14ac:dyDescent="0.25">
      <c r="A25" s="37" t="s">
        <v>41</v>
      </c>
      <c r="B25" s="34" t="s">
        <v>66</v>
      </c>
      <c r="C25" s="34" t="s">
        <v>66</v>
      </c>
      <c r="D25" s="54">
        <f t="shared" si="0"/>
        <v>0</v>
      </c>
      <c r="E25" s="34" t="s">
        <v>531</v>
      </c>
      <c r="F25" s="34" t="s">
        <v>606</v>
      </c>
      <c r="G25" s="54">
        <f t="shared" si="1"/>
        <v>-0.26984126984126983</v>
      </c>
      <c r="H25" s="34" t="s">
        <v>1282</v>
      </c>
      <c r="I25" s="34" t="s">
        <v>1021</v>
      </c>
      <c r="J25" s="54">
        <f t="shared" si="2"/>
        <v>-0.26006191950464391</v>
      </c>
      <c r="K25" s="34" t="s">
        <v>3026</v>
      </c>
      <c r="L25" s="35" t="s">
        <v>3209</v>
      </c>
      <c r="M25" s="57">
        <f t="shared" si="3"/>
        <v>-0.42697947214076254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190</v>
      </c>
      <c r="F26" s="34" t="s">
        <v>216</v>
      </c>
      <c r="G26" s="54">
        <f t="shared" si="1"/>
        <v>-0.25</v>
      </c>
      <c r="H26" s="34" t="s">
        <v>2141</v>
      </c>
      <c r="I26" s="34" t="s">
        <v>1629</v>
      </c>
      <c r="J26" s="54">
        <f t="shared" si="2"/>
        <v>-0.52910052910052907</v>
      </c>
      <c r="K26" s="34" t="s">
        <v>279</v>
      </c>
      <c r="L26" s="35" t="s">
        <v>4053</v>
      </c>
      <c r="M26" s="57">
        <f t="shared" si="3"/>
        <v>-0.15895710681244749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349</v>
      </c>
      <c r="F27" s="34" t="s">
        <v>60</v>
      </c>
      <c r="G27" s="54">
        <f t="shared" si="1"/>
        <v>-0.22222222222222229</v>
      </c>
      <c r="H27" s="34" t="s">
        <v>452</v>
      </c>
      <c r="I27" s="34" t="s">
        <v>2871</v>
      </c>
      <c r="J27" s="54">
        <f t="shared" si="2"/>
        <v>8.3333333333333412E-2</v>
      </c>
      <c r="K27" s="34" t="s">
        <v>575</v>
      </c>
      <c r="L27" s="35" t="s">
        <v>3280</v>
      </c>
      <c r="M27" s="57">
        <f t="shared" si="3"/>
        <v>5.6818181818181823E-2</v>
      </c>
    </row>
    <row r="28" spans="1:13" ht="18.75" customHeight="1" x14ac:dyDescent="0.25">
      <c r="A28" s="59" t="s">
        <v>44</v>
      </c>
      <c r="B28" s="34" t="s">
        <v>374</v>
      </c>
      <c r="C28" s="34" t="s">
        <v>374</v>
      </c>
      <c r="D28" s="54">
        <f t="shared" si="0"/>
        <v>0</v>
      </c>
      <c r="E28" s="34" t="s">
        <v>109</v>
      </c>
      <c r="F28" s="34" t="s">
        <v>520</v>
      </c>
      <c r="G28" s="54">
        <f t="shared" si="1"/>
        <v>-0.1891891891891892</v>
      </c>
      <c r="H28" s="34" t="s">
        <v>1901</v>
      </c>
      <c r="I28" s="34" t="s">
        <v>1753</v>
      </c>
      <c r="J28" s="54">
        <f t="shared" si="2"/>
        <v>-0.14622641509433965</v>
      </c>
      <c r="K28" s="34" t="s">
        <v>1572</v>
      </c>
      <c r="L28" s="35" t="s">
        <v>4054</v>
      </c>
      <c r="M28" s="57">
        <f t="shared" si="3"/>
        <v>4.0540540540540473E-2</v>
      </c>
    </row>
    <row r="29" spans="1:13" x14ac:dyDescent="0.25">
      <c r="A29" s="37" t="s">
        <v>45</v>
      </c>
      <c r="B29" s="34" t="s">
        <v>4055</v>
      </c>
      <c r="C29" s="34" t="s">
        <v>1481</v>
      </c>
      <c r="D29" s="54">
        <f t="shared" si="0"/>
        <v>-0.33875598086124398</v>
      </c>
      <c r="E29" s="34" t="s">
        <v>1543</v>
      </c>
      <c r="F29" s="34" t="s">
        <v>4056</v>
      </c>
      <c r="G29" s="54">
        <f t="shared" si="1"/>
        <v>-5.62021948786166E-2</v>
      </c>
      <c r="H29" s="34" t="s">
        <v>4057</v>
      </c>
      <c r="I29" s="34" t="s">
        <v>4058</v>
      </c>
      <c r="J29" s="54">
        <f t="shared" si="2"/>
        <v>-4.1240810471580413E-3</v>
      </c>
      <c r="K29" s="34" t="s">
        <v>4059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/>
  </sheetPr>
  <dimension ref="A1:M32"/>
  <sheetViews>
    <sheetView topLeftCell="A3" workbookViewId="0">
      <selection activeCell="G33" sqref="G33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67</v>
      </c>
      <c r="C4" s="34" t="s">
        <v>59</v>
      </c>
      <c r="D4" s="54">
        <f t="shared" ref="D4:D29" si="0">IF(OR(B4="", B4=0, C4="", C4=0), "", (B4-C4)/C4)</f>
        <v>0.33333333333333343</v>
      </c>
      <c r="E4" s="34" t="s">
        <v>238</v>
      </c>
      <c r="F4" s="34" t="s">
        <v>1226</v>
      </c>
      <c r="G4" s="54">
        <f t="shared" ref="G4:G29" si="1">IF(OR(E4="", E4=0, F4="", F4=0), "", (E4-F4)/F4)</f>
        <v>-0.11764705882352941</v>
      </c>
      <c r="H4" s="34" t="s">
        <v>627</v>
      </c>
      <c r="I4" s="34" t="s">
        <v>2573</v>
      </c>
      <c r="J4" s="54">
        <f t="shared" ref="J4:J29" si="2">IF(OR(H4="", H4=0, I4="", I4=0), "", (H4-I4)/I4)</f>
        <v>-0.20000000000000004</v>
      </c>
      <c r="K4" s="34" t="s">
        <v>4060</v>
      </c>
      <c r="L4" s="35" t="s">
        <v>2157</v>
      </c>
      <c r="M4" s="57">
        <f t="shared" ref="M4:M29" si="3">IF(OR(K4="", K4=0, L4="", L4=0), "", (K4-L4)/L4)</f>
        <v>-0.20494923857868022</v>
      </c>
    </row>
    <row r="5" spans="1:13" ht="19.5" customHeight="1" x14ac:dyDescent="0.25">
      <c r="A5" s="37" t="s">
        <v>21</v>
      </c>
      <c r="B5" s="34" t="s">
        <v>67</v>
      </c>
      <c r="C5" s="34" t="s">
        <v>67</v>
      </c>
      <c r="D5" s="54">
        <f t="shared" si="0"/>
        <v>0</v>
      </c>
      <c r="E5" s="34" t="s">
        <v>76</v>
      </c>
      <c r="F5" s="34" t="s">
        <v>1226</v>
      </c>
      <c r="G5" s="54">
        <f t="shared" si="1"/>
        <v>-1.9607843137254919E-2</v>
      </c>
      <c r="H5" s="34" t="s">
        <v>714</v>
      </c>
      <c r="I5" s="34" t="s">
        <v>564</v>
      </c>
      <c r="J5" s="54">
        <f t="shared" si="2"/>
        <v>-0.15340909090909091</v>
      </c>
      <c r="K5" s="34" t="s">
        <v>4061</v>
      </c>
      <c r="L5" s="35" t="s">
        <v>3253</v>
      </c>
      <c r="M5" s="57">
        <f t="shared" si="3"/>
        <v>-0.1257005604483587</v>
      </c>
    </row>
    <row r="6" spans="1:13" ht="19.5" customHeight="1" x14ac:dyDescent="0.25">
      <c r="A6" s="59" t="s">
        <v>22</v>
      </c>
      <c r="B6" s="34" t="s">
        <v>67</v>
      </c>
      <c r="C6" s="34" t="s">
        <v>74</v>
      </c>
      <c r="D6" s="54">
        <f t="shared" si="0"/>
        <v>-0.33333333333333331</v>
      </c>
      <c r="E6" s="34" t="s">
        <v>258</v>
      </c>
      <c r="F6" s="34" t="s">
        <v>466</v>
      </c>
      <c r="G6" s="54">
        <f t="shared" si="1"/>
        <v>-0.1044776119402986</v>
      </c>
      <c r="H6" s="34" t="s">
        <v>3382</v>
      </c>
      <c r="I6" s="34" t="s">
        <v>283</v>
      </c>
      <c r="J6" s="54">
        <f t="shared" si="2"/>
        <v>-0.15116279069767444</v>
      </c>
      <c r="K6" s="34" t="s">
        <v>3583</v>
      </c>
      <c r="L6" s="35" t="s">
        <v>854</v>
      </c>
      <c r="M6" s="57">
        <f t="shared" si="3"/>
        <v>0.11723656664340555</v>
      </c>
    </row>
    <row r="7" spans="1:13" ht="19.5" customHeight="1" x14ac:dyDescent="0.25">
      <c r="A7" s="37" t="s">
        <v>23</v>
      </c>
      <c r="B7" s="34" t="s">
        <v>374</v>
      </c>
      <c r="C7" s="34" t="s">
        <v>374</v>
      </c>
      <c r="D7" s="54">
        <f t="shared" si="0"/>
        <v>0</v>
      </c>
      <c r="E7" s="34" t="s">
        <v>252</v>
      </c>
      <c r="F7" s="34" t="s">
        <v>704</v>
      </c>
      <c r="G7" s="54">
        <f t="shared" si="1"/>
        <v>-0.27868852459016391</v>
      </c>
      <c r="H7" s="34" t="s">
        <v>1821</v>
      </c>
      <c r="I7" s="34" t="s">
        <v>2772</v>
      </c>
      <c r="J7" s="54">
        <f t="shared" si="2"/>
        <v>-0.11205073995771675</v>
      </c>
      <c r="K7" s="34" t="s">
        <v>4062</v>
      </c>
      <c r="L7" s="35" t="s">
        <v>4063</v>
      </c>
      <c r="M7" s="57">
        <f t="shared" si="3"/>
        <v>-8.8595041322314036E-2</v>
      </c>
    </row>
    <row r="8" spans="1:13" ht="19.5" customHeight="1" x14ac:dyDescent="0.25">
      <c r="A8" s="59" t="s">
        <v>24</v>
      </c>
      <c r="B8" s="34" t="s">
        <v>190</v>
      </c>
      <c r="C8" s="34" t="s">
        <v>349</v>
      </c>
      <c r="D8" s="54">
        <f t="shared" si="0"/>
        <v>-0.14285714285714285</v>
      </c>
      <c r="E8" s="34" t="s">
        <v>563</v>
      </c>
      <c r="F8" s="34" t="s">
        <v>423</v>
      </c>
      <c r="G8" s="54">
        <f t="shared" si="1"/>
        <v>-0.36718749999999994</v>
      </c>
      <c r="H8" s="34" t="s">
        <v>400</v>
      </c>
      <c r="I8" s="34" t="s">
        <v>3786</v>
      </c>
      <c r="J8" s="54">
        <f t="shared" si="2"/>
        <v>-0.29929577464788731</v>
      </c>
      <c r="K8" s="34" t="s">
        <v>4064</v>
      </c>
      <c r="L8" s="35" t="s">
        <v>3665</v>
      </c>
      <c r="M8" s="57">
        <f t="shared" si="3"/>
        <v>-0.19043856183326752</v>
      </c>
    </row>
    <row r="9" spans="1:13" ht="19.5" customHeight="1" x14ac:dyDescent="0.25">
      <c r="A9" s="37" t="s">
        <v>25</v>
      </c>
      <c r="B9" s="34" t="s">
        <v>557</v>
      </c>
      <c r="C9" s="34" t="s">
        <v>557</v>
      </c>
      <c r="D9" s="54">
        <f t="shared" si="0"/>
        <v>0</v>
      </c>
      <c r="E9" s="34" t="s">
        <v>144</v>
      </c>
      <c r="F9" s="34" t="s">
        <v>1278</v>
      </c>
      <c r="G9" s="54">
        <f t="shared" si="1"/>
        <v>0.19767441860465121</v>
      </c>
      <c r="H9" s="34" t="s">
        <v>4065</v>
      </c>
      <c r="I9" s="34" t="s">
        <v>138</v>
      </c>
      <c r="J9" s="54">
        <f t="shared" si="2"/>
        <v>4.7697368421052634E-2</v>
      </c>
      <c r="K9" s="34" t="s">
        <v>4066</v>
      </c>
      <c r="L9" s="35" t="s">
        <v>4067</v>
      </c>
      <c r="M9" s="57">
        <f t="shared" si="3"/>
        <v>9.9167391574499858E-2</v>
      </c>
    </row>
    <row r="10" spans="1:13" ht="19.5" customHeight="1" x14ac:dyDescent="0.25">
      <c r="A10" s="59" t="s">
        <v>26</v>
      </c>
      <c r="B10" s="34" t="s">
        <v>350</v>
      </c>
      <c r="C10" s="34" t="s">
        <v>108</v>
      </c>
      <c r="D10" s="54">
        <f t="shared" si="0"/>
        <v>-0.10714285714285723</v>
      </c>
      <c r="E10" s="34" t="s">
        <v>1233</v>
      </c>
      <c r="F10" s="34" t="s">
        <v>713</v>
      </c>
      <c r="G10" s="54">
        <f t="shared" si="1"/>
        <v>-4.9180327868852507E-2</v>
      </c>
      <c r="H10" s="34" t="s">
        <v>2184</v>
      </c>
      <c r="I10" s="34" t="s">
        <v>812</v>
      </c>
      <c r="J10" s="54">
        <f t="shared" si="2"/>
        <v>-0.11335403726708081</v>
      </c>
      <c r="K10" s="34" t="s">
        <v>4068</v>
      </c>
      <c r="L10" s="35" t="s">
        <v>4069</v>
      </c>
      <c r="M10" s="57">
        <f t="shared" si="3"/>
        <v>-0.10190853438962903</v>
      </c>
    </row>
    <row r="11" spans="1:13" ht="19.5" customHeight="1" x14ac:dyDescent="0.25">
      <c r="A11" s="37" t="s">
        <v>27</v>
      </c>
      <c r="B11" s="34" t="s">
        <v>815</v>
      </c>
      <c r="C11" s="34" t="s">
        <v>404</v>
      </c>
      <c r="D11" s="54">
        <f t="shared" si="0"/>
        <v>-5.8823529411764754E-2</v>
      </c>
      <c r="E11" s="34" t="s">
        <v>1258</v>
      </c>
      <c r="F11" s="34" t="s">
        <v>144</v>
      </c>
      <c r="G11" s="54">
        <f t="shared" si="1"/>
        <v>3.8834951456310711E-2</v>
      </c>
      <c r="H11" s="34" t="s">
        <v>138</v>
      </c>
      <c r="I11" s="34" t="s">
        <v>656</v>
      </c>
      <c r="J11" s="54">
        <f t="shared" si="2"/>
        <v>-0.13142857142857142</v>
      </c>
      <c r="K11" s="34" t="s">
        <v>3930</v>
      </c>
      <c r="L11" s="35" t="s">
        <v>4070</v>
      </c>
      <c r="M11" s="57">
        <f t="shared" si="3"/>
        <v>-0.14990234375</v>
      </c>
    </row>
    <row r="12" spans="1:13" ht="19.5" customHeight="1" x14ac:dyDescent="0.25">
      <c r="A12" s="59" t="s">
        <v>28</v>
      </c>
      <c r="B12" s="34" t="s">
        <v>405</v>
      </c>
      <c r="C12" s="34" t="s">
        <v>1727</v>
      </c>
      <c r="D12" s="54">
        <f t="shared" si="0"/>
        <v>-0.24324324324324317</v>
      </c>
      <c r="E12" s="34" t="s">
        <v>385</v>
      </c>
      <c r="F12" s="34" t="s">
        <v>3718</v>
      </c>
      <c r="G12" s="54">
        <f t="shared" si="1"/>
        <v>-0.22493887530562345</v>
      </c>
      <c r="H12" s="34" t="s">
        <v>1516</v>
      </c>
      <c r="I12" s="34" t="s">
        <v>850</v>
      </c>
      <c r="J12" s="54">
        <f t="shared" si="2"/>
        <v>0.14883268482490283</v>
      </c>
      <c r="K12" s="34" t="s">
        <v>1378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520</v>
      </c>
      <c r="C13" s="34" t="s">
        <v>578</v>
      </c>
      <c r="D13" s="54">
        <f t="shared" si="0"/>
        <v>-7.5000000000000067E-2</v>
      </c>
      <c r="E13" s="34" t="s">
        <v>1318</v>
      </c>
      <c r="F13" s="34" t="s">
        <v>938</v>
      </c>
      <c r="G13" s="54">
        <f t="shared" si="1"/>
        <v>-4.7835990888382682E-2</v>
      </c>
      <c r="H13" s="34" t="s">
        <v>4071</v>
      </c>
      <c r="I13" s="34" t="s">
        <v>4072</v>
      </c>
      <c r="J13" s="54">
        <f t="shared" si="2"/>
        <v>-0.2515840477077898</v>
      </c>
      <c r="K13" s="34" t="s">
        <v>4073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197</v>
      </c>
      <c r="C14" s="34" t="s">
        <v>1686</v>
      </c>
      <c r="D14" s="54">
        <f t="shared" si="0"/>
        <v>-0.57986111111111116</v>
      </c>
      <c r="E14" s="34" t="s">
        <v>3917</v>
      </c>
      <c r="F14" s="34" t="s">
        <v>4074</v>
      </c>
      <c r="G14" s="54">
        <f t="shared" si="1"/>
        <v>-1.4991181657848318E-2</v>
      </c>
      <c r="H14" s="34" t="s">
        <v>4075</v>
      </c>
      <c r="I14" s="34" t="s">
        <v>4076</v>
      </c>
      <c r="J14" s="54">
        <f t="shared" si="2"/>
        <v>1.9541565437836635E-2</v>
      </c>
      <c r="K14" s="34" t="s">
        <v>4077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1107</v>
      </c>
      <c r="C15" s="34" t="s">
        <v>833</v>
      </c>
      <c r="D15" s="54">
        <f t="shared" si="0"/>
        <v>-7.4074074074074139E-2</v>
      </c>
      <c r="E15" s="34" t="s">
        <v>817</v>
      </c>
      <c r="F15" s="34" t="s">
        <v>2008</v>
      </c>
      <c r="G15" s="54">
        <f t="shared" si="1"/>
        <v>-0.14437367303609336</v>
      </c>
      <c r="H15" s="34" t="s">
        <v>986</v>
      </c>
      <c r="I15" s="34" t="s">
        <v>4078</v>
      </c>
      <c r="J15" s="54">
        <f t="shared" si="2"/>
        <v>-0.48031250000000003</v>
      </c>
      <c r="K15" s="34" t="s">
        <v>2149</v>
      </c>
      <c r="L15" s="35" t="s">
        <v>4079</v>
      </c>
      <c r="M15" s="57">
        <f t="shared" si="3"/>
        <v>-0.30398189405191312</v>
      </c>
    </row>
    <row r="16" spans="1:13" ht="19.5" customHeight="1" x14ac:dyDescent="0.25">
      <c r="A16" s="59" t="s">
        <v>32</v>
      </c>
      <c r="B16" s="34" t="s">
        <v>587</v>
      </c>
      <c r="C16" s="34" t="s">
        <v>1522</v>
      </c>
      <c r="D16" s="54">
        <f t="shared" si="0"/>
        <v>-5.442176870748304E-2</v>
      </c>
      <c r="E16" s="34" t="s">
        <v>545</v>
      </c>
      <c r="F16" s="34" t="s">
        <v>953</v>
      </c>
      <c r="G16" s="54">
        <f t="shared" si="1"/>
        <v>-0.21370967741935484</v>
      </c>
      <c r="H16" s="34" t="s">
        <v>1325</v>
      </c>
      <c r="I16" s="34" t="s">
        <v>4063</v>
      </c>
      <c r="J16" s="54">
        <f t="shared" si="2"/>
        <v>-0.33355371900826447</v>
      </c>
      <c r="K16" s="34" t="s">
        <v>4080</v>
      </c>
      <c r="L16" s="35" t="s">
        <v>4081</v>
      </c>
      <c r="M16" s="57">
        <f t="shared" si="3"/>
        <v>0.53073978595422233</v>
      </c>
    </row>
    <row r="17" spans="1:13" ht="19.5" customHeight="1" x14ac:dyDescent="0.25">
      <c r="A17" s="37" t="s">
        <v>33</v>
      </c>
      <c r="B17" s="34" t="s">
        <v>924</v>
      </c>
      <c r="C17" s="34" t="s">
        <v>777</v>
      </c>
      <c r="D17" s="54">
        <f t="shared" si="0"/>
        <v>-6.0000000000000053E-2</v>
      </c>
      <c r="E17" s="34" t="s">
        <v>580</v>
      </c>
      <c r="F17" s="34" t="s">
        <v>1951</v>
      </c>
      <c r="G17" s="54">
        <f t="shared" si="1"/>
        <v>-3.4313725490196109E-2</v>
      </c>
      <c r="H17" s="34" t="s">
        <v>4082</v>
      </c>
      <c r="I17" s="34" t="s">
        <v>3451</v>
      </c>
      <c r="J17" s="54">
        <f t="shared" si="2"/>
        <v>-0.12559965111208021</v>
      </c>
      <c r="K17" s="34" t="s">
        <v>4083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617</v>
      </c>
      <c r="C18" s="34" t="s">
        <v>1269</v>
      </c>
      <c r="D18" s="54">
        <f t="shared" si="0"/>
        <v>-8.3636363636363634E-2</v>
      </c>
      <c r="E18" s="34" t="s">
        <v>1394</v>
      </c>
      <c r="F18" s="34" t="s">
        <v>4084</v>
      </c>
      <c r="G18" s="54">
        <f t="shared" si="1"/>
        <v>-0.29295154185022027</v>
      </c>
      <c r="H18" s="34" t="s">
        <v>4085</v>
      </c>
      <c r="I18" s="34" t="s">
        <v>4086</v>
      </c>
      <c r="J18" s="54">
        <f t="shared" si="2"/>
        <v>-5.9037809320436991E-3</v>
      </c>
      <c r="K18" s="34" t="s">
        <v>4087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253</v>
      </c>
      <c r="C19" s="34" t="s">
        <v>69</v>
      </c>
      <c r="D19" s="54">
        <f t="shared" si="0"/>
        <v>-5.4545454545454591E-2</v>
      </c>
      <c r="E19" s="34" t="s">
        <v>1462</v>
      </c>
      <c r="F19" s="34" t="s">
        <v>1437</v>
      </c>
      <c r="G19" s="54">
        <f t="shared" si="1"/>
        <v>-7.1174377224199351E-2</v>
      </c>
      <c r="H19" s="34" t="s">
        <v>3954</v>
      </c>
      <c r="I19" s="34" t="s">
        <v>4088</v>
      </c>
      <c r="J19" s="54">
        <f t="shared" si="2"/>
        <v>-0.4324507807196199</v>
      </c>
      <c r="K19" s="34" t="s">
        <v>4089</v>
      </c>
      <c r="L19" s="35" t="s">
        <v>4090</v>
      </c>
      <c r="M19" s="57">
        <f t="shared" si="3"/>
        <v>-0.65183426035872749</v>
      </c>
    </row>
    <row r="20" spans="1:13" ht="18.75" customHeight="1" x14ac:dyDescent="0.25">
      <c r="A20" s="59" t="s">
        <v>36</v>
      </c>
      <c r="B20" s="34" t="s">
        <v>349</v>
      </c>
      <c r="C20" s="34" t="s">
        <v>497</v>
      </c>
      <c r="D20" s="54">
        <f t="shared" si="0"/>
        <v>-0.27586206896551724</v>
      </c>
      <c r="E20" s="34" t="s">
        <v>833</v>
      </c>
      <c r="F20" s="34" t="s">
        <v>172</v>
      </c>
      <c r="G20" s="54">
        <f t="shared" si="1"/>
        <v>-0.70715835140997829</v>
      </c>
      <c r="H20" s="34" t="s">
        <v>2130</v>
      </c>
      <c r="I20" s="34" t="s">
        <v>3641</v>
      </c>
      <c r="J20" s="54">
        <f t="shared" si="2"/>
        <v>-0.33649289099526064</v>
      </c>
      <c r="K20" s="34" t="s">
        <v>4091</v>
      </c>
      <c r="L20" s="35" t="s">
        <v>4092</v>
      </c>
      <c r="M20" s="57">
        <f t="shared" si="3"/>
        <v>-0.27777777777777773</v>
      </c>
    </row>
    <row r="21" spans="1:13" ht="19.5" customHeight="1" x14ac:dyDescent="0.25">
      <c r="A21" s="37" t="s">
        <v>37</v>
      </c>
      <c r="B21" s="34" t="s">
        <v>260</v>
      </c>
      <c r="C21" s="34" t="s">
        <v>2527</v>
      </c>
      <c r="D21" s="54">
        <f t="shared" si="0"/>
        <v>-0.10400000000000004</v>
      </c>
      <c r="E21" s="34" t="s">
        <v>987</v>
      </c>
      <c r="F21" s="34" t="s">
        <v>4093</v>
      </c>
      <c r="G21" s="54">
        <f t="shared" si="1"/>
        <v>-0.20754716981132082</v>
      </c>
      <c r="H21" s="34" t="s">
        <v>1378</v>
      </c>
      <c r="I21" s="34" t="s">
        <v>127</v>
      </c>
      <c r="J21" s="54" t="e">
        <f t="shared" si="2"/>
        <v>#DIV/0!</v>
      </c>
      <c r="K21" s="34" t="s">
        <v>4094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288</v>
      </c>
      <c r="F22" s="34" t="s">
        <v>238</v>
      </c>
      <c r="G22" s="54">
        <f t="shared" si="1"/>
        <v>-0.24444444444444441</v>
      </c>
      <c r="H22" s="34" t="s">
        <v>1844</v>
      </c>
      <c r="I22" s="34" t="s">
        <v>3382</v>
      </c>
      <c r="J22" s="54">
        <f t="shared" si="2"/>
        <v>-0.35616438356164387</v>
      </c>
      <c r="K22" s="34" t="s">
        <v>3155</v>
      </c>
      <c r="L22" s="35" t="s">
        <v>4095</v>
      </c>
      <c r="M22" s="57">
        <f t="shared" si="3"/>
        <v>-0.32291666666666669</v>
      </c>
    </row>
    <row r="23" spans="1:13" ht="18.75" customHeight="1" x14ac:dyDescent="0.25">
      <c r="A23" s="37" t="s">
        <v>39</v>
      </c>
      <c r="B23" s="34" t="s">
        <v>191</v>
      </c>
      <c r="C23" s="34" t="s">
        <v>350</v>
      </c>
      <c r="D23" s="54">
        <f t="shared" si="0"/>
        <v>-7.999999999999996E-2</v>
      </c>
      <c r="E23" s="34" t="s">
        <v>501</v>
      </c>
      <c r="F23" s="34" t="s">
        <v>2178</v>
      </c>
      <c r="G23" s="54">
        <f t="shared" si="1"/>
        <v>-0.49758454106280187</v>
      </c>
      <c r="H23" s="34" t="s">
        <v>3961</v>
      </c>
      <c r="I23" s="34" t="s">
        <v>1464</v>
      </c>
      <c r="J23" s="54">
        <f t="shared" si="2"/>
        <v>-2.0311442112389909E-2</v>
      </c>
      <c r="K23" s="34" t="s">
        <v>4080</v>
      </c>
      <c r="L23" s="35" t="s">
        <v>4096</v>
      </c>
      <c r="M23" s="57">
        <f t="shared" si="3"/>
        <v>2.0771042713567835</v>
      </c>
    </row>
    <row r="24" spans="1:13" ht="18.75" customHeight="1" x14ac:dyDescent="0.25">
      <c r="A24" s="59" t="s">
        <v>40</v>
      </c>
      <c r="B24" s="34" t="s">
        <v>190</v>
      </c>
      <c r="C24" s="34" t="s">
        <v>196</v>
      </c>
      <c r="D24" s="54">
        <f t="shared" si="0"/>
        <v>-5.2631578947368467E-2</v>
      </c>
      <c r="E24" s="34" t="s">
        <v>3166</v>
      </c>
      <c r="F24" s="34" t="s">
        <v>269</v>
      </c>
      <c r="G24" s="54">
        <f t="shared" si="1"/>
        <v>-8.928571428571435E-3</v>
      </c>
      <c r="H24" s="34" t="s">
        <v>188</v>
      </c>
      <c r="I24" s="34" t="s">
        <v>4097</v>
      </c>
      <c r="J24" s="54">
        <f t="shared" si="2"/>
        <v>-5.8685446009388419E-3</v>
      </c>
      <c r="K24" s="34" t="s">
        <v>4098</v>
      </c>
      <c r="L24" s="35" t="s">
        <v>4099</v>
      </c>
      <c r="M24" s="57">
        <f t="shared" si="3"/>
        <v>-9.6515189139971827E-2</v>
      </c>
    </row>
    <row r="25" spans="1:13" ht="18.75" customHeight="1" x14ac:dyDescent="0.25">
      <c r="A25" s="37" t="s">
        <v>41</v>
      </c>
      <c r="B25" s="34" t="s">
        <v>59</v>
      </c>
      <c r="C25" s="34" t="s">
        <v>59</v>
      </c>
      <c r="D25" s="54">
        <f t="shared" si="0"/>
        <v>0</v>
      </c>
      <c r="E25" s="34" t="s">
        <v>531</v>
      </c>
      <c r="F25" s="34" t="s">
        <v>247</v>
      </c>
      <c r="G25" s="54">
        <f t="shared" si="1"/>
        <v>-0.2580645161290322</v>
      </c>
      <c r="H25" s="34" t="s">
        <v>738</v>
      </c>
      <c r="I25" s="34" t="s">
        <v>385</v>
      </c>
      <c r="J25" s="54">
        <f t="shared" si="2"/>
        <v>-8.2018927444794887E-2</v>
      </c>
      <c r="K25" s="34" t="s">
        <v>166</v>
      </c>
      <c r="L25" s="35" t="s">
        <v>1559</v>
      </c>
      <c r="M25" s="57">
        <f t="shared" si="3"/>
        <v>-0.41352483542788748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815</v>
      </c>
      <c r="F26" s="34" t="s">
        <v>350</v>
      </c>
      <c r="G26" s="54">
        <f t="shared" si="1"/>
        <v>-0.36</v>
      </c>
      <c r="H26" s="34" t="s">
        <v>208</v>
      </c>
      <c r="I26" s="34" t="s">
        <v>351</v>
      </c>
      <c r="J26" s="54">
        <f t="shared" si="2"/>
        <v>-0.53846153846153844</v>
      </c>
      <c r="K26" s="34" t="s">
        <v>1333</v>
      </c>
      <c r="L26" s="35" t="s">
        <v>4100</v>
      </c>
      <c r="M26" s="57">
        <f t="shared" si="3"/>
        <v>-0.13905579399141638</v>
      </c>
    </row>
    <row r="27" spans="1:13" ht="18.75" customHeight="1" x14ac:dyDescent="0.25">
      <c r="A27" s="37" t="s">
        <v>43</v>
      </c>
      <c r="B27" s="34" t="s">
        <v>212</v>
      </c>
      <c r="C27" s="34" t="s">
        <v>58</v>
      </c>
      <c r="D27" s="54">
        <f t="shared" si="0"/>
        <v>-0.25000000000000006</v>
      </c>
      <c r="E27" s="34" t="s">
        <v>350</v>
      </c>
      <c r="F27" s="34" t="s">
        <v>422</v>
      </c>
      <c r="G27" s="54">
        <f t="shared" si="1"/>
        <v>-3.8461538461538491E-2</v>
      </c>
      <c r="H27" s="34" t="s">
        <v>1462</v>
      </c>
      <c r="I27" s="34" t="s">
        <v>164</v>
      </c>
      <c r="J27" s="54">
        <f t="shared" si="2"/>
        <v>0.10593220338983052</v>
      </c>
      <c r="K27" s="34" t="s">
        <v>2037</v>
      </c>
      <c r="L27" s="35" t="s">
        <v>4101</v>
      </c>
      <c r="M27" s="57">
        <f t="shared" si="3"/>
        <v>8.197989172467135E-2</v>
      </c>
    </row>
    <row r="28" spans="1:13" ht="18.75" customHeight="1" x14ac:dyDescent="0.25">
      <c r="A28" s="59" t="s">
        <v>44</v>
      </c>
      <c r="B28" s="34" t="s">
        <v>374</v>
      </c>
      <c r="C28" s="34" t="s">
        <v>374</v>
      </c>
      <c r="D28" s="54">
        <f t="shared" si="0"/>
        <v>0</v>
      </c>
      <c r="E28" s="34" t="s">
        <v>109</v>
      </c>
      <c r="F28" s="34" t="s">
        <v>108</v>
      </c>
      <c r="G28" s="54">
        <f t="shared" si="1"/>
        <v>7.1428571428571286E-2</v>
      </c>
      <c r="H28" s="34" t="s">
        <v>1901</v>
      </c>
      <c r="I28" s="34" t="s">
        <v>136</v>
      </c>
      <c r="J28" s="54">
        <f t="shared" si="2"/>
        <v>-0.29844961240310075</v>
      </c>
      <c r="K28" s="34" t="s">
        <v>701</v>
      </c>
      <c r="L28" s="35" t="s">
        <v>4102</v>
      </c>
      <c r="M28" s="57">
        <f t="shared" si="3"/>
        <v>6.5134099616858204E-2</v>
      </c>
    </row>
    <row r="29" spans="1:13" x14ac:dyDescent="0.25">
      <c r="A29" s="37" t="s">
        <v>45</v>
      </c>
      <c r="B29" s="34" t="s">
        <v>4055</v>
      </c>
      <c r="C29" s="34" t="s">
        <v>1481</v>
      </c>
      <c r="D29" s="54">
        <f t="shared" si="0"/>
        <v>-0.33875598086124398</v>
      </c>
      <c r="E29" s="34" t="s">
        <v>2831</v>
      </c>
      <c r="F29" s="34" t="s">
        <v>3230</v>
      </c>
      <c r="G29" s="54">
        <f t="shared" si="1"/>
        <v>-3.360488798370679E-2</v>
      </c>
      <c r="H29" s="34" t="s">
        <v>3027</v>
      </c>
      <c r="I29" s="34" t="s">
        <v>4103</v>
      </c>
      <c r="J29" s="54">
        <f t="shared" si="2"/>
        <v>1.9397932107237534E-2</v>
      </c>
      <c r="K29" s="34" t="s">
        <v>4104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/>
  </sheetPr>
  <dimension ref="A1:M32"/>
  <sheetViews>
    <sheetView topLeftCell="A5" workbookViewId="0">
      <selection activeCell="O21" sqref="O21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37" t="s">
        <v>20</v>
      </c>
      <c r="B4" s="34" t="s">
        <v>59</v>
      </c>
      <c r="C4" s="34" t="s">
        <v>66</v>
      </c>
      <c r="D4" s="54">
        <f t="shared" ref="D4:D29" si="0">IF(OR(B4="", B4=0, C4="", C4=0), "", (B4-C4)/C4)</f>
        <v>-0.14285714285714296</v>
      </c>
      <c r="E4" s="34" t="s">
        <v>252</v>
      </c>
      <c r="F4" s="34" t="s">
        <v>282</v>
      </c>
      <c r="G4" s="54">
        <f t="shared" ref="G4:G29" si="1">IF(OR(E4="", E4=0, F4="", F4=0), "", (E4-F4)/F4)</f>
        <v>-6.3829787234042493E-2</v>
      </c>
      <c r="H4" s="34" t="s">
        <v>490</v>
      </c>
      <c r="I4" s="34" t="s">
        <v>385</v>
      </c>
      <c r="J4" s="54">
        <f t="shared" ref="J4:J29" si="2">IF(OR(H4="", H4=0, I4="", I4=0), "", (H4-I4)/I4)</f>
        <v>-0.20820189274447953</v>
      </c>
      <c r="K4" s="34" t="s">
        <v>193</v>
      </c>
      <c r="L4" s="35" t="s">
        <v>4105</v>
      </c>
      <c r="M4" s="57">
        <f t="shared" ref="M4:M29" si="3">IF(OR(K4="", K4=0, L4="", L4=0), "", (K4-L4)/L4)</f>
        <v>-0.21410256410256409</v>
      </c>
    </row>
    <row r="5" spans="1:13" ht="19.5" customHeight="1" x14ac:dyDescent="0.25">
      <c r="A5" s="37" t="s">
        <v>21</v>
      </c>
      <c r="B5" s="34" t="s">
        <v>67</v>
      </c>
      <c r="C5" s="34" t="s">
        <v>88</v>
      </c>
      <c r="D5" s="54">
        <f t="shared" si="0"/>
        <v>-0.27272727272727271</v>
      </c>
      <c r="E5" s="34" t="s">
        <v>83</v>
      </c>
      <c r="F5" s="34" t="s">
        <v>76</v>
      </c>
      <c r="G5" s="54">
        <f t="shared" si="1"/>
        <v>-2.0000000000000018E-2</v>
      </c>
      <c r="H5" s="34" t="s">
        <v>3382</v>
      </c>
      <c r="I5" s="34" t="s">
        <v>560</v>
      </c>
      <c r="J5" s="54">
        <f t="shared" si="2"/>
        <v>-0.16091954022988508</v>
      </c>
      <c r="K5" s="34" t="s">
        <v>4106</v>
      </c>
      <c r="L5" s="35" t="s">
        <v>3610</v>
      </c>
      <c r="M5" s="57">
        <f t="shared" si="3"/>
        <v>-0.13627173473513954</v>
      </c>
    </row>
    <row r="6" spans="1:13" ht="19.5" customHeight="1" x14ac:dyDescent="0.25">
      <c r="A6" s="59" t="s">
        <v>22</v>
      </c>
      <c r="B6" s="34" t="s">
        <v>67</v>
      </c>
      <c r="C6" s="34" t="s">
        <v>74</v>
      </c>
      <c r="D6" s="54">
        <f t="shared" si="0"/>
        <v>-0.33333333333333331</v>
      </c>
      <c r="E6" s="34" t="s">
        <v>90</v>
      </c>
      <c r="F6" s="34" t="s">
        <v>258</v>
      </c>
      <c r="G6" s="54">
        <f t="shared" si="1"/>
        <v>-1.6666666666666684E-2</v>
      </c>
      <c r="H6" s="34" t="s">
        <v>1826</v>
      </c>
      <c r="I6" s="34" t="s">
        <v>79</v>
      </c>
      <c r="J6" s="54">
        <f t="shared" si="2"/>
        <v>-0.15882352941176472</v>
      </c>
      <c r="K6" s="34" t="s">
        <v>257</v>
      </c>
      <c r="L6" s="35" t="s">
        <v>1238</v>
      </c>
      <c r="M6" s="57">
        <f t="shared" si="3"/>
        <v>0.11001410437235547</v>
      </c>
    </row>
    <row r="7" spans="1:13" ht="19.5" customHeight="1" x14ac:dyDescent="0.25">
      <c r="A7" s="37" t="s">
        <v>23</v>
      </c>
      <c r="B7" s="34" t="s">
        <v>58</v>
      </c>
      <c r="C7" s="34" t="s">
        <v>374</v>
      </c>
      <c r="D7" s="54">
        <f t="shared" si="0"/>
        <v>-0.20000000000000004</v>
      </c>
      <c r="E7" s="34" t="s">
        <v>252</v>
      </c>
      <c r="F7" s="34" t="s">
        <v>704</v>
      </c>
      <c r="G7" s="54">
        <f t="shared" si="1"/>
        <v>-0.27868852459016391</v>
      </c>
      <c r="H7" s="34" t="s">
        <v>916</v>
      </c>
      <c r="I7" s="34" t="s">
        <v>333</v>
      </c>
      <c r="J7" s="54">
        <f t="shared" si="2"/>
        <v>-0.12765957446808521</v>
      </c>
      <c r="K7" s="34" t="s">
        <v>1871</v>
      </c>
      <c r="L7" s="35" t="s">
        <v>4107</v>
      </c>
      <c r="M7" s="57">
        <f t="shared" si="3"/>
        <v>-9.4715852442672027E-2</v>
      </c>
    </row>
    <row r="8" spans="1:13" ht="19.5" customHeight="1" x14ac:dyDescent="0.25">
      <c r="A8" s="59" t="s">
        <v>24</v>
      </c>
      <c r="B8" s="34" t="s">
        <v>190</v>
      </c>
      <c r="C8" s="34" t="s">
        <v>100</v>
      </c>
      <c r="D8" s="54">
        <f t="shared" si="0"/>
        <v>-0.10000000000000009</v>
      </c>
      <c r="E8" s="34" t="s">
        <v>313</v>
      </c>
      <c r="F8" s="34" t="s">
        <v>566</v>
      </c>
      <c r="G8" s="54">
        <f t="shared" si="1"/>
        <v>-0.37795275590551181</v>
      </c>
      <c r="H8" s="34" t="s">
        <v>2363</v>
      </c>
      <c r="I8" s="34" t="s">
        <v>2160</v>
      </c>
      <c r="J8" s="54">
        <f t="shared" si="2"/>
        <v>-0.31293706293706286</v>
      </c>
      <c r="K8" s="34" t="s">
        <v>4108</v>
      </c>
      <c r="L8" s="35" t="s">
        <v>1823</v>
      </c>
      <c r="M8" s="57">
        <f t="shared" si="3"/>
        <v>-0.20000000000000007</v>
      </c>
    </row>
    <row r="9" spans="1:13" ht="19.5" customHeight="1" x14ac:dyDescent="0.25">
      <c r="A9" s="37" t="s">
        <v>25</v>
      </c>
      <c r="B9" s="34" t="s">
        <v>184</v>
      </c>
      <c r="C9" s="34" t="s">
        <v>557</v>
      </c>
      <c r="D9" s="54">
        <f t="shared" si="0"/>
        <v>-0.10000000000000009</v>
      </c>
      <c r="E9" s="34" t="s">
        <v>998</v>
      </c>
      <c r="F9" s="34" t="s">
        <v>1416</v>
      </c>
      <c r="G9" s="54">
        <f t="shared" si="1"/>
        <v>0.21839080459770122</v>
      </c>
      <c r="H9" s="34" t="s">
        <v>694</v>
      </c>
      <c r="I9" s="34" t="s">
        <v>2307</v>
      </c>
      <c r="J9" s="54">
        <f t="shared" si="2"/>
        <v>3.9867109634551534E-2</v>
      </c>
      <c r="K9" s="34" t="s">
        <v>4109</v>
      </c>
      <c r="L9" s="35" t="s">
        <v>4110</v>
      </c>
      <c r="M9" s="57">
        <f t="shared" si="3"/>
        <v>8.6115992970123026E-2</v>
      </c>
    </row>
    <row r="10" spans="1:13" ht="19.5" customHeight="1" x14ac:dyDescent="0.25">
      <c r="A10" s="59" t="s">
        <v>26</v>
      </c>
      <c r="B10" s="34" t="s">
        <v>422</v>
      </c>
      <c r="C10" s="34" t="s">
        <v>108</v>
      </c>
      <c r="D10" s="54">
        <f t="shared" si="0"/>
        <v>-7.142857142857148E-2</v>
      </c>
      <c r="E10" s="34" t="s">
        <v>129</v>
      </c>
      <c r="F10" s="34" t="s">
        <v>103</v>
      </c>
      <c r="G10" s="54">
        <f t="shared" si="1"/>
        <v>-6.5040650406504127E-2</v>
      </c>
      <c r="H10" s="34" t="s">
        <v>2214</v>
      </c>
      <c r="I10" s="34" t="s">
        <v>4111</v>
      </c>
      <c r="J10" s="54">
        <f t="shared" si="2"/>
        <v>-0.12539184952978052</v>
      </c>
      <c r="K10" s="34" t="s">
        <v>3110</v>
      </c>
      <c r="L10" s="35" t="s">
        <v>3977</v>
      </c>
      <c r="M10" s="57">
        <f t="shared" si="3"/>
        <v>-0.11240451073117498</v>
      </c>
    </row>
    <row r="11" spans="1:13" ht="19.5" customHeight="1" x14ac:dyDescent="0.25">
      <c r="A11" s="37" t="s">
        <v>27</v>
      </c>
      <c r="B11" s="34" t="s">
        <v>89</v>
      </c>
      <c r="C11" s="34" t="s">
        <v>75</v>
      </c>
      <c r="D11" s="54">
        <f t="shared" si="0"/>
        <v>-7.142857142857148E-2</v>
      </c>
      <c r="E11" s="34" t="s">
        <v>293</v>
      </c>
      <c r="F11" s="34" t="s">
        <v>143</v>
      </c>
      <c r="G11" s="54">
        <f t="shared" si="1"/>
        <v>2.9411764705882377E-2</v>
      </c>
      <c r="H11" s="34" t="s">
        <v>1581</v>
      </c>
      <c r="I11" s="34" t="s">
        <v>461</v>
      </c>
      <c r="J11" s="54">
        <f t="shared" si="2"/>
        <v>-0.13419913419913415</v>
      </c>
      <c r="K11" s="34" t="s">
        <v>4112</v>
      </c>
      <c r="L11" s="35" t="s">
        <v>4113</v>
      </c>
      <c r="M11" s="57">
        <f t="shared" si="3"/>
        <v>-0.16029593094944514</v>
      </c>
    </row>
    <row r="12" spans="1:13" ht="19.5" customHeight="1" x14ac:dyDescent="0.25">
      <c r="A12" s="59" t="s">
        <v>28</v>
      </c>
      <c r="B12" s="34" t="s">
        <v>414</v>
      </c>
      <c r="C12" s="34" t="s">
        <v>208</v>
      </c>
      <c r="D12" s="54">
        <f t="shared" si="0"/>
        <v>-0.39999999999999997</v>
      </c>
      <c r="E12" s="34" t="s">
        <v>1678</v>
      </c>
      <c r="F12" s="34" t="s">
        <v>407</v>
      </c>
      <c r="G12" s="54">
        <f t="shared" si="1"/>
        <v>-0.23456790123456783</v>
      </c>
      <c r="H12" s="34" t="s">
        <v>2709</v>
      </c>
      <c r="I12" s="34" t="s">
        <v>4114</v>
      </c>
      <c r="J12" s="54">
        <f t="shared" si="2"/>
        <v>0.13562653562653551</v>
      </c>
      <c r="K12" s="34" t="s">
        <v>4115</v>
      </c>
      <c r="L12" s="35" t="s">
        <v>127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115</v>
      </c>
      <c r="C13" s="34" t="s">
        <v>578</v>
      </c>
      <c r="D13" s="54">
        <f t="shared" si="0"/>
        <v>-0.10000000000000009</v>
      </c>
      <c r="E13" s="34" t="s">
        <v>3718</v>
      </c>
      <c r="F13" s="34" t="s">
        <v>441</v>
      </c>
      <c r="G13" s="54">
        <f t="shared" si="1"/>
        <v>-5.7603686635944701E-2</v>
      </c>
      <c r="H13" s="34" t="s">
        <v>4116</v>
      </c>
      <c r="I13" s="34" t="s">
        <v>814</v>
      </c>
      <c r="J13" s="54">
        <f t="shared" si="2"/>
        <v>-0.26054216867469876</v>
      </c>
      <c r="K13" s="34" t="s">
        <v>4117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218</v>
      </c>
      <c r="C14" s="34" t="s">
        <v>1920</v>
      </c>
      <c r="D14" s="54">
        <f t="shared" si="0"/>
        <v>-0.58245614035087723</v>
      </c>
      <c r="E14" s="34" t="s">
        <v>929</v>
      </c>
      <c r="F14" s="34" t="s">
        <v>885</v>
      </c>
      <c r="G14" s="54">
        <f t="shared" si="1"/>
        <v>-2.6714158504007185E-2</v>
      </c>
      <c r="H14" s="34" t="s">
        <v>856</v>
      </c>
      <c r="I14" s="34" t="s">
        <v>4118</v>
      </c>
      <c r="J14" s="54">
        <f t="shared" si="2"/>
        <v>7.4698538042898615E-3</v>
      </c>
      <c r="K14" s="34" t="s">
        <v>4119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713</v>
      </c>
      <c r="C15" s="34" t="s">
        <v>883</v>
      </c>
      <c r="D15" s="54">
        <f t="shared" si="0"/>
        <v>-6.153846153846159E-2</v>
      </c>
      <c r="E15" s="34" t="s">
        <v>580</v>
      </c>
      <c r="F15" s="34" t="s">
        <v>2384</v>
      </c>
      <c r="G15" s="54">
        <f t="shared" si="1"/>
        <v>-0.12249443207126955</v>
      </c>
      <c r="H15" s="34" t="s">
        <v>2682</v>
      </c>
      <c r="I15" s="34" t="s">
        <v>4120</v>
      </c>
      <c r="J15" s="54">
        <f t="shared" si="2"/>
        <v>-0.4867424242424242</v>
      </c>
      <c r="K15" s="34" t="s">
        <v>4121</v>
      </c>
      <c r="L15" s="35" t="s">
        <v>4122</v>
      </c>
      <c r="M15" s="57">
        <f t="shared" si="3"/>
        <v>-0.31218292247231144</v>
      </c>
    </row>
    <row r="16" spans="1:13" ht="19.5" customHeight="1" x14ac:dyDescent="0.25">
      <c r="A16" s="59" t="s">
        <v>32</v>
      </c>
      <c r="B16" s="34" t="s">
        <v>1000</v>
      </c>
      <c r="C16" s="34" t="s">
        <v>1037</v>
      </c>
      <c r="D16" s="54">
        <f t="shared" si="0"/>
        <v>-5.5555555555555455E-2</v>
      </c>
      <c r="E16" s="34" t="s">
        <v>308</v>
      </c>
      <c r="F16" s="34" t="s">
        <v>1608</v>
      </c>
      <c r="G16" s="54">
        <f t="shared" si="1"/>
        <v>-0.22403258655804481</v>
      </c>
      <c r="H16" s="34" t="s">
        <v>1974</v>
      </c>
      <c r="I16" s="34" t="s">
        <v>4123</v>
      </c>
      <c r="J16" s="54">
        <f t="shared" si="2"/>
        <v>-0.34134936539746163</v>
      </c>
      <c r="K16" s="34" t="s">
        <v>4124</v>
      </c>
      <c r="L16" s="35" t="s">
        <v>4125</v>
      </c>
      <c r="M16" s="57">
        <f t="shared" si="3"/>
        <v>0.51266671928024621</v>
      </c>
    </row>
    <row r="17" spans="1:13" ht="19.5" customHeight="1" x14ac:dyDescent="0.25">
      <c r="A17" s="37" t="s">
        <v>33</v>
      </c>
      <c r="B17" s="34" t="s">
        <v>208</v>
      </c>
      <c r="C17" s="34" t="s">
        <v>726</v>
      </c>
      <c r="D17" s="54">
        <f t="shared" si="0"/>
        <v>-8.1632653061224456E-2</v>
      </c>
      <c r="E17" s="34" t="s">
        <v>1227</v>
      </c>
      <c r="F17" s="34" t="s">
        <v>436</v>
      </c>
      <c r="G17" s="54">
        <f t="shared" si="1"/>
        <v>-3.9603960396039639E-2</v>
      </c>
      <c r="H17" s="34" t="s">
        <v>4126</v>
      </c>
      <c r="I17" s="34" t="s">
        <v>4127</v>
      </c>
      <c r="J17" s="54">
        <f t="shared" si="2"/>
        <v>-5.4185022026431738E-2</v>
      </c>
      <c r="K17" s="34" t="s">
        <v>4128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542</v>
      </c>
      <c r="C18" s="34" t="s">
        <v>1265</v>
      </c>
      <c r="D18" s="54">
        <f t="shared" si="0"/>
        <v>-7.1428571428571411E-2</v>
      </c>
      <c r="E18" s="34" t="s">
        <v>1532</v>
      </c>
      <c r="F18" s="34" t="s">
        <v>334</v>
      </c>
      <c r="G18" s="54">
        <f t="shared" si="1"/>
        <v>-0.3010573177518085</v>
      </c>
      <c r="H18" s="34" t="s">
        <v>4129</v>
      </c>
      <c r="I18" s="34" t="s">
        <v>4130</v>
      </c>
      <c r="J18" s="54">
        <f t="shared" si="2"/>
        <v>-1.7639593908629448E-2</v>
      </c>
      <c r="K18" s="34" t="s">
        <v>4131</v>
      </c>
      <c r="L18" s="35" t="s">
        <v>127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83</v>
      </c>
      <c r="C19" s="34" t="s">
        <v>414</v>
      </c>
      <c r="D19" s="54">
        <f t="shared" si="0"/>
        <v>-9.2592592592592671E-2</v>
      </c>
      <c r="E19" s="34" t="s">
        <v>3582</v>
      </c>
      <c r="F19" s="34" t="s">
        <v>3314</v>
      </c>
      <c r="G19" s="54">
        <f t="shared" si="1"/>
        <v>-8.2733812949640287E-2</v>
      </c>
      <c r="H19" s="34" t="s">
        <v>1757</v>
      </c>
      <c r="I19" s="34" t="s">
        <v>3813</v>
      </c>
      <c r="J19" s="54">
        <f t="shared" si="2"/>
        <v>-0.19684499314128939</v>
      </c>
      <c r="K19" s="34" t="s">
        <v>4132</v>
      </c>
      <c r="L19" s="35" t="s">
        <v>4133</v>
      </c>
      <c r="M19" s="57">
        <f t="shared" si="3"/>
        <v>-0.59331986361914379</v>
      </c>
    </row>
    <row r="20" spans="1:13" ht="18.75" customHeight="1" x14ac:dyDescent="0.25">
      <c r="A20" s="59" t="s">
        <v>36</v>
      </c>
      <c r="B20" s="34" t="s">
        <v>100</v>
      </c>
      <c r="C20" s="34" t="s">
        <v>108</v>
      </c>
      <c r="D20" s="54">
        <f t="shared" si="0"/>
        <v>-0.28571428571428575</v>
      </c>
      <c r="E20" s="34" t="s">
        <v>1104</v>
      </c>
      <c r="F20" s="34" t="s">
        <v>198</v>
      </c>
      <c r="G20" s="54">
        <f t="shared" si="1"/>
        <v>-0.71052631578947356</v>
      </c>
      <c r="H20" s="34" t="s">
        <v>4134</v>
      </c>
      <c r="I20" s="34" t="s">
        <v>4060</v>
      </c>
      <c r="J20" s="54">
        <f t="shared" si="2"/>
        <v>-0.34477254588986422</v>
      </c>
      <c r="K20" s="34" t="s">
        <v>4135</v>
      </c>
      <c r="L20" s="35" t="s">
        <v>4136</v>
      </c>
      <c r="M20" s="57">
        <f t="shared" si="3"/>
        <v>-0.28645398363120095</v>
      </c>
    </row>
    <row r="21" spans="1:13" ht="19.5" customHeight="1" x14ac:dyDescent="0.25">
      <c r="A21" s="37" t="s">
        <v>37</v>
      </c>
      <c r="B21" s="34" t="s">
        <v>3197</v>
      </c>
      <c r="C21" s="34" t="s">
        <v>1266</v>
      </c>
      <c r="D21" s="54">
        <f t="shared" si="0"/>
        <v>-0.22538860103626934</v>
      </c>
      <c r="E21" s="34" t="s">
        <v>1763</v>
      </c>
      <c r="F21" s="34" t="s">
        <v>1322</v>
      </c>
      <c r="G21" s="54">
        <f t="shared" si="1"/>
        <v>-0.21739130434782603</v>
      </c>
      <c r="H21" s="34" t="s">
        <v>4115</v>
      </c>
      <c r="I21" s="34" t="s">
        <v>127</v>
      </c>
      <c r="J21" s="54" t="e">
        <f t="shared" si="2"/>
        <v>#DIV/0!</v>
      </c>
      <c r="K21" s="34" t="s">
        <v>4137</v>
      </c>
      <c r="L21" s="35" t="s">
        <v>127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58</v>
      </c>
      <c r="C22" s="34" t="s">
        <v>374</v>
      </c>
      <c r="D22" s="54">
        <f t="shared" si="0"/>
        <v>-0.20000000000000004</v>
      </c>
      <c r="E22" s="34" t="s">
        <v>363</v>
      </c>
      <c r="F22" s="34" t="s">
        <v>252</v>
      </c>
      <c r="G22" s="54">
        <f t="shared" si="1"/>
        <v>-0.24999999999999997</v>
      </c>
      <c r="H22" s="34" t="s">
        <v>1882</v>
      </c>
      <c r="I22" s="34" t="s">
        <v>533</v>
      </c>
      <c r="J22" s="54">
        <f t="shared" si="2"/>
        <v>-0.36332179930795849</v>
      </c>
      <c r="K22" s="34" t="s">
        <v>656</v>
      </c>
      <c r="L22" s="35" t="s">
        <v>1481</v>
      </c>
      <c r="M22" s="57">
        <f t="shared" si="3"/>
        <v>-0.33014354066985641</v>
      </c>
    </row>
    <row r="23" spans="1:13" ht="18.75" customHeight="1" x14ac:dyDescent="0.25">
      <c r="A23" s="37" t="s">
        <v>39</v>
      </c>
      <c r="B23" s="34" t="s">
        <v>191</v>
      </c>
      <c r="C23" s="34" t="s">
        <v>216</v>
      </c>
      <c r="D23" s="54">
        <f t="shared" si="0"/>
        <v>-4.1666666666666588E-2</v>
      </c>
      <c r="E23" s="34" t="s">
        <v>636</v>
      </c>
      <c r="F23" s="34" t="s">
        <v>916</v>
      </c>
      <c r="G23" s="54">
        <f t="shared" si="1"/>
        <v>-0.50487804878048781</v>
      </c>
      <c r="H23" s="34" t="s">
        <v>1760</v>
      </c>
      <c r="I23" s="34" t="s">
        <v>2203</v>
      </c>
      <c r="J23" s="54">
        <f t="shared" si="2"/>
        <v>-3.2147742818057379E-2</v>
      </c>
      <c r="K23" s="34" t="s">
        <v>4124</v>
      </c>
      <c r="L23" s="35" t="s">
        <v>4138</v>
      </c>
      <c r="M23" s="57">
        <f t="shared" si="3"/>
        <v>2.0404505076142132</v>
      </c>
    </row>
    <row r="24" spans="1:13" ht="18.75" customHeight="1" x14ac:dyDescent="0.25">
      <c r="A24" s="59" t="s">
        <v>40</v>
      </c>
      <c r="B24" s="34" t="s">
        <v>196</v>
      </c>
      <c r="C24" s="34" t="s">
        <v>275</v>
      </c>
      <c r="D24" s="54">
        <f t="shared" si="0"/>
        <v>-0.38709677419354838</v>
      </c>
      <c r="E24" s="34" t="s">
        <v>102</v>
      </c>
      <c r="F24" s="34" t="s">
        <v>3166</v>
      </c>
      <c r="G24" s="54">
        <f t="shared" si="1"/>
        <v>-2.7027027027027049E-2</v>
      </c>
      <c r="H24" s="34" t="s">
        <v>4139</v>
      </c>
      <c r="I24" s="34" t="s">
        <v>1302</v>
      </c>
      <c r="J24" s="54">
        <f t="shared" si="2"/>
        <v>-1.7772511848341277E-2</v>
      </c>
      <c r="K24" s="34" t="s">
        <v>4140</v>
      </c>
      <c r="L24" s="35" t="s">
        <v>4141</v>
      </c>
      <c r="M24" s="57">
        <f t="shared" si="3"/>
        <v>-0.10716675029269107</v>
      </c>
    </row>
    <row r="25" spans="1:13" ht="18.75" customHeight="1" x14ac:dyDescent="0.25">
      <c r="A25" s="37" t="s">
        <v>41</v>
      </c>
      <c r="B25" s="34" t="s">
        <v>59</v>
      </c>
      <c r="C25" s="34" t="s">
        <v>127</v>
      </c>
      <c r="D25" s="54" t="e">
        <f t="shared" si="0"/>
        <v>#DIV/0!</v>
      </c>
      <c r="E25" s="34" t="s">
        <v>238</v>
      </c>
      <c r="F25" s="34" t="s">
        <v>247</v>
      </c>
      <c r="G25" s="54">
        <f t="shared" si="1"/>
        <v>-0.27419354838709675</v>
      </c>
      <c r="H25" s="34" t="s">
        <v>165</v>
      </c>
      <c r="I25" s="34" t="s">
        <v>1463</v>
      </c>
      <c r="J25" s="54">
        <f t="shared" si="2"/>
        <v>-9.5541401273885426E-2</v>
      </c>
      <c r="K25" s="34" t="s">
        <v>4142</v>
      </c>
      <c r="L25" s="35" t="s">
        <v>2321</v>
      </c>
      <c r="M25" s="57">
        <f t="shared" si="3"/>
        <v>-0.42019347037484883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815</v>
      </c>
      <c r="F26" s="34" t="s">
        <v>216</v>
      </c>
      <c r="G26" s="54">
        <f t="shared" si="1"/>
        <v>-0.33333333333333331</v>
      </c>
      <c r="H26" s="34" t="s">
        <v>1650</v>
      </c>
      <c r="I26" s="34" t="s">
        <v>1292</v>
      </c>
      <c r="J26" s="54">
        <f t="shared" si="2"/>
        <v>-0.54404145077720201</v>
      </c>
      <c r="K26" s="34" t="s">
        <v>1968</v>
      </c>
      <c r="L26" s="35" t="s">
        <v>1410</v>
      </c>
      <c r="M26" s="57">
        <f t="shared" si="3"/>
        <v>-0.14917606244579348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60</v>
      </c>
      <c r="F27" s="34" t="s">
        <v>350</v>
      </c>
      <c r="G27" s="54">
        <f t="shared" si="1"/>
        <v>8.0000000000000071E-2</v>
      </c>
      <c r="H27" s="34" t="s">
        <v>627</v>
      </c>
      <c r="I27" s="34" t="s">
        <v>318</v>
      </c>
      <c r="J27" s="54">
        <f t="shared" si="2"/>
        <v>9.8712446351931327E-2</v>
      </c>
      <c r="K27" s="34" t="s">
        <v>3152</v>
      </c>
      <c r="L27" s="35" t="s">
        <v>4143</v>
      </c>
      <c r="M27" s="57">
        <f t="shared" si="3"/>
        <v>6.9531249999999906E-2</v>
      </c>
    </row>
    <row r="28" spans="1:13" ht="18.75" customHeight="1" x14ac:dyDescent="0.25">
      <c r="A28" s="59" t="s">
        <v>44</v>
      </c>
      <c r="B28" s="34" t="s">
        <v>374</v>
      </c>
      <c r="C28" s="34" t="s">
        <v>374</v>
      </c>
      <c r="D28" s="54">
        <f t="shared" si="0"/>
        <v>0</v>
      </c>
      <c r="E28" s="34" t="s">
        <v>109</v>
      </c>
      <c r="F28" s="34" t="s">
        <v>60</v>
      </c>
      <c r="G28" s="54">
        <f t="shared" si="1"/>
        <v>0.11111111111111099</v>
      </c>
      <c r="H28" s="34" t="s">
        <v>2306</v>
      </c>
      <c r="I28" s="34" t="s">
        <v>627</v>
      </c>
      <c r="J28" s="54">
        <f t="shared" si="2"/>
        <v>-0.30859375</v>
      </c>
      <c r="K28" s="34" t="s">
        <v>4144</v>
      </c>
      <c r="L28" s="35" t="s">
        <v>1191</v>
      </c>
      <c r="M28" s="57">
        <f t="shared" si="3"/>
        <v>5.2631578947368397E-2</v>
      </c>
    </row>
    <row r="29" spans="1:13" x14ac:dyDescent="0.25">
      <c r="A29" s="37" t="s">
        <v>45</v>
      </c>
      <c r="B29" s="34" t="s">
        <v>3457</v>
      </c>
      <c r="C29" s="34" t="s">
        <v>1938</v>
      </c>
      <c r="D29" s="54">
        <f t="shared" si="0"/>
        <v>-0.10298102981029808</v>
      </c>
      <c r="E29" s="34" t="s">
        <v>4145</v>
      </c>
      <c r="F29" s="34" t="s">
        <v>2530</v>
      </c>
      <c r="G29" s="54">
        <f t="shared" si="1"/>
        <v>-3.9780521262002745E-2</v>
      </c>
      <c r="H29" s="34" t="s">
        <v>1551</v>
      </c>
      <c r="I29" s="34" t="s">
        <v>4146</v>
      </c>
      <c r="J29" s="54">
        <f t="shared" si="2"/>
        <v>7.3950822702902302E-3</v>
      </c>
      <c r="K29" s="34" t="s">
        <v>4147</v>
      </c>
      <c r="L29" s="35" t="s">
        <v>127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/>
  </sheetPr>
  <dimension ref="A1:N28"/>
  <sheetViews>
    <sheetView workbookViewId="0">
      <selection activeCell="F8" sqref="F8"/>
    </sheetView>
  </sheetViews>
  <sheetFormatPr defaultColWidth="8.85546875" defaultRowHeight="15" x14ac:dyDescent="0.25"/>
  <cols>
    <col min="1" max="1" width="22.28515625" style="10" bestFit="1" customWidth="1"/>
    <col min="2" max="3" width="12.140625" style="16" bestFit="1" customWidth="1"/>
    <col min="4" max="4" width="11.42578125" style="12" bestFit="1" customWidth="1"/>
    <col min="5" max="6" width="12.140625" style="16" bestFit="1" customWidth="1"/>
    <col min="7" max="7" width="11" style="12" bestFit="1" customWidth="1"/>
    <col min="8" max="9" width="12.140625" style="16" bestFit="1" customWidth="1"/>
    <col min="10" max="10" width="12" style="12" bestFit="1" customWidth="1"/>
    <col min="11" max="12" width="13.140625" style="16" bestFit="1" customWidth="1"/>
    <col min="13" max="13" width="12" style="12" bestFit="1" customWidth="1"/>
    <col min="14" max="14" width="13.42578125" style="13" bestFit="1" customWidth="1"/>
  </cols>
  <sheetData>
    <row r="1" spans="1:14" ht="19.5" customHeight="1" x14ac:dyDescent="0.25">
      <c r="A1" s="1" t="s">
        <v>48</v>
      </c>
      <c r="B1" s="75" t="s">
        <v>3</v>
      </c>
      <c r="C1" s="68"/>
      <c r="D1" s="3"/>
      <c r="E1" s="75" t="s">
        <v>4</v>
      </c>
      <c r="F1" s="68"/>
      <c r="G1" s="3"/>
      <c r="H1" s="75" t="s">
        <v>5</v>
      </c>
      <c r="I1" s="68"/>
      <c r="J1" s="3"/>
      <c r="K1" s="75" t="s">
        <v>6</v>
      </c>
      <c r="L1" s="68"/>
      <c r="M1" s="3"/>
      <c r="N1" s="72" t="s">
        <v>4148</v>
      </c>
    </row>
    <row r="2" spans="1:14" ht="19.5" customHeight="1" x14ac:dyDescent="0.25">
      <c r="A2" s="4" t="s">
        <v>49</v>
      </c>
      <c r="B2" s="5">
        <f>SUM(B4:B95)</f>
        <v>13.359999999999998</v>
      </c>
      <c r="C2" s="5">
        <f>SUM(C4:C95)</f>
        <v>16.899999999999995</v>
      </c>
      <c r="D2" s="6"/>
      <c r="E2" s="5">
        <f>SUM(E4:E95)</f>
        <v>69.73</v>
      </c>
      <c r="F2" s="5">
        <f>SUM(F4:F95)</f>
        <v>88.669999999999987</v>
      </c>
      <c r="G2" s="6"/>
      <c r="H2" s="5">
        <f>SUM(H4:H95)</f>
        <v>439.92999999999995</v>
      </c>
      <c r="I2" s="5">
        <f>SUM(I4:I95)</f>
        <v>404.57</v>
      </c>
      <c r="J2" s="6"/>
      <c r="K2" s="5">
        <f>SUM(K4:K95)</f>
        <v>5658.8099999999995</v>
      </c>
      <c r="L2" s="5">
        <f>SUM(L4:L95)</f>
        <v>1106.8500000000001</v>
      </c>
      <c r="M2" s="7"/>
      <c r="N2" s="73"/>
    </row>
    <row r="3" spans="1:14" ht="19.5" customHeight="1" x14ac:dyDescent="0.25">
      <c r="A3" s="29" t="s">
        <v>7</v>
      </c>
      <c r="B3" s="30" t="s">
        <v>50</v>
      </c>
      <c r="C3" s="30" t="s">
        <v>51</v>
      </c>
      <c r="D3" s="30" t="s">
        <v>4149</v>
      </c>
      <c r="E3" s="30" t="s">
        <v>52</v>
      </c>
      <c r="F3" s="30" t="s">
        <v>55</v>
      </c>
      <c r="G3" s="30" t="s">
        <v>4150</v>
      </c>
      <c r="H3" s="30" t="s">
        <v>54</v>
      </c>
      <c r="I3" s="30" t="s">
        <v>57</v>
      </c>
      <c r="J3" s="30" t="s">
        <v>4151</v>
      </c>
      <c r="K3" s="30" t="s">
        <v>56</v>
      </c>
      <c r="L3" s="30" t="s">
        <v>4152</v>
      </c>
      <c r="M3" s="30" t="s">
        <v>4153</v>
      </c>
      <c r="N3" s="74"/>
    </row>
    <row r="4" spans="1:14" ht="19.5" customHeight="1" x14ac:dyDescent="0.25">
      <c r="A4" s="31" t="s">
        <v>20</v>
      </c>
      <c r="B4" s="32">
        <v>0.06</v>
      </c>
      <c r="C4" s="32">
        <v>7.0000000000000007E-2</v>
      </c>
      <c r="D4" s="32">
        <f t="shared" ref="D4:D28" si="0">IF(OR(B4="", B4=0, C4="", C4=0), "", (B4-C4)/C4)</f>
        <v>-0.14285714285714296</v>
      </c>
      <c r="E4" s="32">
        <v>0.44</v>
      </c>
      <c r="F4" s="32">
        <v>0.48</v>
      </c>
      <c r="G4" s="32">
        <f t="shared" ref="G4:G28" si="1">IF(OR(E4="", E4=0, F4="", F4=0), "", (E4-F4)/F4)</f>
        <v>-8.3333333333333301E-2</v>
      </c>
      <c r="H4" s="32">
        <v>2.5299999999999998</v>
      </c>
      <c r="I4" s="32">
        <v>3.16</v>
      </c>
      <c r="J4" s="32">
        <f t="shared" ref="J4:J28" si="2">IF(OR(H4="", H4=0, I4="", I4=0), "", (H4-I4)/I4)</f>
        <v>-0.19936708860759503</v>
      </c>
      <c r="K4" s="32">
        <v>12.35</v>
      </c>
      <c r="L4" s="32">
        <v>15.56</v>
      </c>
      <c r="M4" s="33">
        <f t="shared" ref="M4:M28" si="3">IF(OR(K4="", K4=0, L4="", L4=0), "", (K4-L4)/L4)</f>
        <v>-0.20629820051413886</v>
      </c>
      <c r="N4" s="6">
        <v>1</v>
      </c>
    </row>
    <row r="5" spans="1:14" ht="19.5" customHeight="1" x14ac:dyDescent="0.25">
      <c r="A5" s="31" t="s">
        <v>21</v>
      </c>
      <c r="B5" s="32">
        <v>0.09</v>
      </c>
      <c r="C5" s="32">
        <v>0.08</v>
      </c>
      <c r="D5" s="32">
        <f t="shared" si="0"/>
        <v>0.12499999999999993</v>
      </c>
      <c r="E5" s="32">
        <v>0.5</v>
      </c>
      <c r="F5" s="32">
        <v>0.5</v>
      </c>
      <c r="G5" s="32">
        <f t="shared" si="1"/>
        <v>0</v>
      </c>
      <c r="H5" s="32">
        <v>2.93</v>
      </c>
      <c r="I5" s="32">
        <v>3.47</v>
      </c>
      <c r="J5" s="34">
        <f t="shared" si="2"/>
        <v>-0.15561959654178675</v>
      </c>
      <c r="K5" s="34">
        <v>21.52</v>
      </c>
      <c r="L5" s="34">
        <v>24.66</v>
      </c>
      <c r="M5" s="35">
        <f t="shared" si="3"/>
        <v>-0.12733171127331713</v>
      </c>
      <c r="N5" s="6">
        <v>2</v>
      </c>
    </row>
    <row r="6" spans="1:14" ht="19.5" customHeight="1" x14ac:dyDescent="0.25">
      <c r="A6" s="31" t="s">
        <v>22</v>
      </c>
      <c r="B6" s="32">
        <v>0.08</v>
      </c>
      <c r="C6" s="32">
        <v>0.12</v>
      </c>
      <c r="D6" s="32">
        <f t="shared" si="0"/>
        <v>-0.33333333333333331</v>
      </c>
      <c r="E6" s="32">
        <v>0.6</v>
      </c>
      <c r="F6" s="32">
        <v>0.66</v>
      </c>
      <c r="G6" s="32">
        <f t="shared" si="1"/>
        <v>-9.0909090909090981E-2</v>
      </c>
      <c r="H6" s="32">
        <v>2.88</v>
      </c>
      <c r="I6" s="32">
        <v>3.39</v>
      </c>
      <c r="J6" s="34">
        <f t="shared" si="2"/>
        <v>-0.15044247787610626</v>
      </c>
      <c r="K6" s="34">
        <v>15.86</v>
      </c>
      <c r="L6" s="34">
        <v>14.15</v>
      </c>
      <c r="M6" s="35">
        <f t="shared" si="3"/>
        <v>0.1208480565371024</v>
      </c>
      <c r="N6" s="6">
        <v>1</v>
      </c>
    </row>
    <row r="7" spans="1:14" ht="19.5" customHeight="1" x14ac:dyDescent="0.25">
      <c r="A7" s="31" t="s">
        <v>23</v>
      </c>
      <c r="B7" s="32">
        <v>0.04</v>
      </c>
      <c r="C7" s="32">
        <v>0.05</v>
      </c>
      <c r="D7" s="34">
        <f t="shared" si="0"/>
        <v>-0.20000000000000004</v>
      </c>
      <c r="E7" s="36">
        <v>0.44</v>
      </c>
      <c r="F7" s="32">
        <v>0.61</v>
      </c>
      <c r="G7" s="32">
        <f t="shared" si="1"/>
        <v>-0.27868852459016391</v>
      </c>
      <c r="H7" s="36">
        <v>4.13</v>
      </c>
      <c r="I7" s="32">
        <v>4.68</v>
      </c>
      <c r="J7" s="34">
        <f t="shared" si="2"/>
        <v>-0.11752136752136749</v>
      </c>
      <c r="K7" s="34">
        <v>27.43</v>
      </c>
      <c r="L7" s="34">
        <v>30.02</v>
      </c>
      <c r="M7" s="35">
        <f t="shared" si="3"/>
        <v>-8.6275816122584933E-2</v>
      </c>
      <c r="N7" s="6">
        <v>1</v>
      </c>
    </row>
    <row r="8" spans="1:14" ht="19.5" customHeight="1" x14ac:dyDescent="0.25">
      <c r="A8" s="31" t="s">
        <v>24</v>
      </c>
      <c r="B8" s="32">
        <v>0.18</v>
      </c>
      <c r="C8" s="32">
        <v>0.2</v>
      </c>
      <c r="D8" s="32">
        <f t="shared" si="0"/>
        <v>-0.10000000000000009</v>
      </c>
      <c r="E8" s="32">
        <v>0.79</v>
      </c>
      <c r="F8" s="32">
        <v>0.77</v>
      </c>
      <c r="G8" s="32">
        <f t="shared" si="1"/>
        <v>2.5974025974025997E-2</v>
      </c>
      <c r="H8" s="32">
        <v>3.6</v>
      </c>
      <c r="I8" s="32">
        <v>5.22</v>
      </c>
      <c r="J8" s="34">
        <f t="shared" si="2"/>
        <v>-0.31034482758620685</v>
      </c>
      <c r="K8" s="34">
        <v>23.69</v>
      </c>
      <c r="L8" s="34">
        <v>25.68</v>
      </c>
      <c r="M8" s="35">
        <f t="shared" si="3"/>
        <v>-7.749221183800617E-2</v>
      </c>
      <c r="N8" s="6">
        <v>2</v>
      </c>
    </row>
    <row r="9" spans="1:14" ht="19.5" customHeight="1" x14ac:dyDescent="0.25">
      <c r="A9" s="31" t="s">
        <v>25</v>
      </c>
      <c r="B9" s="32">
        <v>0.09</v>
      </c>
      <c r="C9" s="32">
        <v>0.1</v>
      </c>
      <c r="D9" s="32">
        <f t="shared" si="0"/>
        <v>-0.10000000000000009</v>
      </c>
      <c r="E9" s="32">
        <v>1.07</v>
      </c>
      <c r="F9" s="32">
        <v>0.86</v>
      </c>
      <c r="G9" s="34">
        <f t="shared" si="1"/>
        <v>0.24418604651162801</v>
      </c>
      <c r="H9" s="34">
        <v>2.75</v>
      </c>
      <c r="I9" s="34">
        <v>6</v>
      </c>
      <c r="J9" s="34">
        <f t="shared" si="2"/>
        <v>-0.54166666666666663</v>
      </c>
      <c r="K9" s="34">
        <v>87.14</v>
      </c>
      <c r="L9" s="34">
        <v>79.45</v>
      </c>
      <c r="M9" s="35">
        <f t="shared" si="3"/>
        <v>9.6790434235368122E-2</v>
      </c>
      <c r="N9" s="6">
        <v>2</v>
      </c>
    </row>
    <row r="10" spans="1:14" ht="19.5" customHeight="1" x14ac:dyDescent="0.25">
      <c r="A10" s="37" t="s">
        <v>26</v>
      </c>
      <c r="B10" s="34">
        <v>0.26</v>
      </c>
      <c r="C10" s="34">
        <v>0.28000000000000003</v>
      </c>
      <c r="D10" s="34">
        <f t="shared" si="0"/>
        <v>-7.142857142857148E-2</v>
      </c>
      <c r="E10" s="34">
        <v>1.1499999999999999</v>
      </c>
      <c r="F10" s="34">
        <v>1.23</v>
      </c>
      <c r="G10" s="34">
        <f t="shared" si="1"/>
        <v>-6.5040650406504127E-2</v>
      </c>
      <c r="H10" s="34">
        <v>5.61</v>
      </c>
      <c r="I10" s="34">
        <v>6.35</v>
      </c>
      <c r="J10" s="34">
        <f t="shared" si="2"/>
        <v>-0.11653543307086604</v>
      </c>
      <c r="K10" s="34">
        <v>24.57</v>
      </c>
      <c r="L10" s="34">
        <v>27.42</v>
      </c>
      <c r="M10" s="35">
        <f t="shared" si="3"/>
        <v>-0.10393873085339173</v>
      </c>
      <c r="N10" s="6">
        <v>0</v>
      </c>
    </row>
    <row r="11" spans="1:14" ht="19.5" customHeight="1" x14ac:dyDescent="0.25">
      <c r="A11" s="31" t="s">
        <v>27</v>
      </c>
      <c r="B11" s="32">
        <v>0.11</v>
      </c>
      <c r="C11" s="32">
        <v>0.15</v>
      </c>
      <c r="D11" s="32">
        <f t="shared" si="0"/>
        <v>-0.26666666666666666</v>
      </c>
      <c r="E11" s="32">
        <v>1.05</v>
      </c>
      <c r="F11" s="32">
        <v>1.02</v>
      </c>
      <c r="G11" s="34">
        <f t="shared" si="1"/>
        <v>2.9411764705882377E-2</v>
      </c>
      <c r="H11" s="34">
        <v>6.04</v>
      </c>
      <c r="I11" s="34">
        <v>6.91</v>
      </c>
      <c r="J11" s="34">
        <f t="shared" si="2"/>
        <v>-0.12590448625180897</v>
      </c>
      <c r="K11" s="34">
        <v>34.299999999999997</v>
      </c>
      <c r="L11" s="34">
        <v>40.44</v>
      </c>
      <c r="M11" s="35">
        <f t="shared" si="3"/>
        <v>-0.15182987141444118</v>
      </c>
      <c r="N11" s="6">
        <v>2</v>
      </c>
    </row>
    <row r="12" spans="1:14" ht="19.5" customHeight="1" x14ac:dyDescent="0.25">
      <c r="A12" s="37" t="s">
        <v>28</v>
      </c>
      <c r="B12" s="34">
        <v>0.54</v>
      </c>
      <c r="C12" s="34">
        <v>0.62</v>
      </c>
      <c r="D12" s="34">
        <f t="shared" si="0"/>
        <v>-0.12903225806451607</v>
      </c>
      <c r="E12" s="34">
        <v>3.12</v>
      </c>
      <c r="F12" s="34">
        <v>4.03</v>
      </c>
      <c r="G12" s="34">
        <f t="shared" si="1"/>
        <v>-0.22580645161290325</v>
      </c>
      <c r="H12" s="34">
        <v>23.25</v>
      </c>
      <c r="I12" s="34">
        <v>20.27</v>
      </c>
      <c r="J12" s="34">
        <f t="shared" si="2"/>
        <v>0.14701529353724718</v>
      </c>
      <c r="K12" s="34">
        <v>82.73</v>
      </c>
      <c r="L12" s="34">
        <v>0</v>
      </c>
      <c r="M12" s="35" t="str">
        <f t="shared" si="3"/>
        <v/>
      </c>
      <c r="N12" s="6">
        <v>0</v>
      </c>
    </row>
    <row r="13" spans="1:14" ht="19.5" customHeight="1" x14ac:dyDescent="0.25">
      <c r="A13" s="38" t="s">
        <v>29</v>
      </c>
      <c r="B13" s="32">
        <v>0.36</v>
      </c>
      <c r="C13" s="32">
        <v>0.4</v>
      </c>
      <c r="D13" s="34">
        <f t="shared" si="0"/>
        <v>-0.10000000000000009</v>
      </c>
      <c r="E13" s="32">
        <v>3.59</v>
      </c>
      <c r="F13" s="32">
        <v>4.33</v>
      </c>
      <c r="G13" s="34">
        <f t="shared" si="1"/>
        <v>-0.17090069284064668</v>
      </c>
      <c r="H13" s="34">
        <v>20.34</v>
      </c>
      <c r="I13" s="34">
        <v>26.46</v>
      </c>
      <c r="J13" s="34">
        <f t="shared" si="2"/>
        <v>-0.23129251700680276</v>
      </c>
      <c r="K13" s="34">
        <v>184.77</v>
      </c>
      <c r="L13" s="34">
        <v>0</v>
      </c>
      <c r="M13" s="35" t="str">
        <f t="shared" si="3"/>
        <v/>
      </c>
      <c r="N13" s="6">
        <v>1</v>
      </c>
    </row>
    <row r="14" spans="1:14" ht="19.5" customHeight="1" x14ac:dyDescent="0.25">
      <c r="A14" s="31" t="s">
        <v>30</v>
      </c>
      <c r="B14" s="32">
        <v>1.2</v>
      </c>
      <c r="C14" s="32">
        <v>2.84</v>
      </c>
      <c r="D14" s="32">
        <f t="shared" si="0"/>
        <v>-0.57746478873239437</v>
      </c>
      <c r="E14" s="32">
        <v>10.99</v>
      </c>
      <c r="F14" s="32">
        <v>11.19</v>
      </c>
      <c r="G14" s="32">
        <f t="shared" si="1"/>
        <v>-1.7873100983020491E-2</v>
      </c>
      <c r="H14" s="34">
        <v>94.98</v>
      </c>
      <c r="I14" s="34">
        <v>93.37</v>
      </c>
      <c r="J14" s="34">
        <f t="shared" si="2"/>
        <v>1.7243225875548884E-2</v>
      </c>
      <c r="K14" s="34">
        <v>576.62</v>
      </c>
      <c r="L14" s="34">
        <v>0</v>
      </c>
      <c r="M14" s="35" t="str">
        <f t="shared" si="3"/>
        <v/>
      </c>
      <c r="N14" s="6">
        <v>1</v>
      </c>
    </row>
    <row r="15" spans="1:14" ht="19.5" customHeight="1" x14ac:dyDescent="0.25">
      <c r="A15" s="37" t="s">
        <v>31</v>
      </c>
      <c r="B15" s="34">
        <v>1.22</v>
      </c>
      <c r="C15" s="34">
        <v>1.33</v>
      </c>
      <c r="D15" s="34">
        <f t="shared" si="0"/>
        <v>-8.2706766917293298E-2</v>
      </c>
      <c r="E15" s="34">
        <v>3.96</v>
      </c>
      <c r="F15" s="34">
        <v>4.47</v>
      </c>
      <c r="G15" s="34">
        <f t="shared" si="1"/>
        <v>-0.11409395973154358</v>
      </c>
      <c r="H15" s="34">
        <v>16.36</v>
      </c>
      <c r="I15" s="34">
        <v>31.56</v>
      </c>
      <c r="J15" s="34">
        <f t="shared" si="2"/>
        <v>-0.48162230671736372</v>
      </c>
      <c r="K15" s="34">
        <v>96.95</v>
      </c>
      <c r="L15" s="34">
        <v>139.59</v>
      </c>
      <c r="M15" s="35">
        <f t="shared" si="3"/>
        <v>-0.30546600759366715</v>
      </c>
      <c r="N15" s="6">
        <v>0</v>
      </c>
    </row>
    <row r="16" spans="1:14" ht="19.5" customHeight="1" x14ac:dyDescent="0.25">
      <c r="A16" s="37" t="s">
        <v>32</v>
      </c>
      <c r="B16" s="34">
        <v>1.36</v>
      </c>
      <c r="C16" s="34">
        <v>1.44</v>
      </c>
      <c r="D16" s="34">
        <f t="shared" si="0"/>
        <v>-5.5555555555555455E-2</v>
      </c>
      <c r="E16" s="34">
        <v>3.83</v>
      </c>
      <c r="F16" s="34">
        <v>4.9000000000000004</v>
      </c>
      <c r="G16" s="34">
        <f t="shared" si="1"/>
        <v>-0.21836734693877555</v>
      </c>
      <c r="H16" s="34">
        <v>19.84</v>
      </c>
      <c r="I16" s="34">
        <v>29.83</v>
      </c>
      <c r="J16" s="34">
        <f t="shared" si="2"/>
        <v>-0.33489775393898757</v>
      </c>
      <c r="K16" s="34">
        <v>193.04</v>
      </c>
      <c r="L16" s="34">
        <v>126.38</v>
      </c>
      <c r="M16" s="35">
        <f t="shared" si="3"/>
        <v>0.52745687608798864</v>
      </c>
      <c r="N16" s="6">
        <v>0</v>
      </c>
    </row>
    <row r="17" spans="1:14" ht="19.5" customHeight="1" x14ac:dyDescent="0.25">
      <c r="A17" s="37" t="s">
        <v>33</v>
      </c>
      <c r="B17" s="34">
        <v>0.96</v>
      </c>
      <c r="C17" s="34">
        <v>1.1100000000000001</v>
      </c>
      <c r="D17" s="34">
        <f t="shared" si="0"/>
        <v>-0.13513513513513525</v>
      </c>
      <c r="E17" s="34">
        <v>3.9</v>
      </c>
      <c r="F17" s="34">
        <v>4.0199999999999996</v>
      </c>
      <c r="G17" s="34">
        <f t="shared" si="1"/>
        <v>-2.9850746268656636E-2</v>
      </c>
      <c r="H17" s="34">
        <v>21.6</v>
      </c>
      <c r="I17" s="34">
        <v>22.61</v>
      </c>
      <c r="J17" s="34">
        <f t="shared" si="2"/>
        <v>-4.4670499778858827E-2</v>
      </c>
      <c r="K17" s="34">
        <v>273.07</v>
      </c>
      <c r="L17" s="34">
        <v>0</v>
      </c>
      <c r="M17" s="35" t="str">
        <f t="shared" si="3"/>
        <v/>
      </c>
      <c r="N17" s="6">
        <v>0</v>
      </c>
    </row>
    <row r="18" spans="1:14" ht="19.5" customHeight="1" x14ac:dyDescent="0.25">
      <c r="A18" s="37" t="s">
        <v>34</v>
      </c>
      <c r="B18" s="34">
        <v>2.4900000000000002</v>
      </c>
      <c r="C18" s="34">
        <v>2.7</v>
      </c>
      <c r="D18" s="34">
        <f t="shared" si="0"/>
        <v>-7.7777777777777765E-2</v>
      </c>
      <c r="E18" s="34">
        <v>12.63</v>
      </c>
      <c r="F18" s="34">
        <v>18.53</v>
      </c>
      <c r="G18" s="34">
        <f t="shared" si="1"/>
        <v>-0.31840259039395574</v>
      </c>
      <c r="H18" s="34">
        <v>77.88</v>
      </c>
      <c r="I18" s="34">
        <v>78.510000000000005</v>
      </c>
      <c r="J18" s="34">
        <f t="shared" si="2"/>
        <v>-8.024455483378037E-3</v>
      </c>
      <c r="K18" s="34">
        <v>2883.1</v>
      </c>
      <c r="L18" s="34">
        <v>0</v>
      </c>
      <c r="M18" s="35" t="str">
        <f t="shared" si="3"/>
        <v/>
      </c>
      <c r="N18" s="6">
        <v>0</v>
      </c>
    </row>
    <row r="19" spans="1:14" ht="19.5" customHeight="1" x14ac:dyDescent="0.25">
      <c r="A19" s="39" t="s">
        <v>35</v>
      </c>
      <c r="B19" s="40">
        <v>0.49</v>
      </c>
      <c r="C19" s="40">
        <v>0.53</v>
      </c>
      <c r="D19" s="40">
        <f t="shared" si="0"/>
        <v>-7.5471698113207614E-2</v>
      </c>
      <c r="E19" s="40">
        <v>2.57</v>
      </c>
      <c r="F19" s="40">
        <v>2.77</v>
      </c>
      <c r="G19" s="40">
        <f t="shared" si="1"/>
        <v>-7.2202166064982018E-2</v>
      </c>
      <c r="H19" s="40">
        <v>11.78</v>
      </c>
      <c r="I19" s="40">
        <v>14.53</v>
      </c>
      <c r="J19" s="40">
        <f t="shared" si="2"/>
        <v>-0.18926359256710257</v>
      </c>
      <c r="K19" s="40">
        <v>64.87</v>
      </c>
      <c r="L19" s="40">
        <v>157.97999999999999</v>
      </c>
      <c r="M19" s="41">
        <f t="shared" si="3"/>
        <v>-0.58937840232940875</v>
      </c>
      <c r="N19" s="6">
        <v>0</v>
      </c>
    </row>
    <row r="20" spans="1:14" ht="19.5" customHeight="1" x14ac:dyDescent="0.25">
      <c r="A20" s="39" t="s">
        <v>36</v>
      </c>
      <c r="B20" s="40">
        <v>0.2</v>
      </c>
      <c r="C20" s="40">
        <v>0.28000000000000003</v>
      </c>
      <c r="D20" s="40">
        <f t="shared" si="0"/>
        <v>-0.28571428571428575</v>
      </c>
      <c r="E20" s="40">
        <v>1.32</v>
      </c>
      <c r="F20" s="40">
        <v>4.54</v>
      </c>
      <c r="G20" s="40">
        <f t="shared" si="1"/>
        <v>-0.70925110132158586</v>
      </c>
      <c r="H20" s="40">
        <v>8.26</v>
      </c>
      <c r="I20" s="40">
        <v>12.48</v>
      </c>
      <c r="J20" s="40">
        <f t="shared" si="2"/>
        <v>-0.33814102564102566</v>
      </c>
      <c r="K20" s="40">
        <v>43.03</v>
      </c>
      <c r="L20" s="40">
        <v>59.71</v>
      </c>
      <c r="M20" s="41">
        <f t="shared" si="3"/>
        <v>-0.27935019259755484</v>
      </c>
      <c r="N20" s="6">
        <v>0</v>
      </c>
    </row>
    <row r="21" spans="1:14" ht="19.5" customHeight="1" x14ac:dyDescent="0.25">
      <c r="A21" s="39" t="s">
        <v>37</v>
      </c>
      <c r="B21" s="40">
        <v>3</v>
      </c>
      <c r="C21" s="40">
        <v>3.82</v>
      </c>
      <c r="D21" s="40">
        <f t="shared" si="0"/>
        <v>-0.21465968586387432</v>
      </c>
      <c r="E21" s="40">
        <v>13.14</v>
      </c>
      <c r="F21" s="40">
        <v>16.73</v>
      </c>
      <c r="G21" s="40">
        <f t="shared" si="1"/>
        <v>-0.214584578601315</v>
      </c>
      <c r="H21" s="40">
        <v>82.65</v>
      </c>
      <c r="I21" s="40">
        <v>0</v>
      </c>
      <c r="J21" s="40" t="str">
        <f t="shared" si="2"/>
        <v/>
      </c>
      <c r="K21" s="40">
        <v>551.54999999999995</v>
      </c>
      <c r="L21" s="40">
        <v>0</v>
      </c>
      <c r="M21" s="41" t="str">
        <f t="shared" si="3"/>
        <v/>
      </c>
      <c r="N21" s="8">
        <v>0</v>
      </c>
    </row>
    <row r="22" spans="1:14" ht="19.5" customHeight="1" x14ac:dyDescent="0.25">
      <c r="A22" s="39" t="s">
        <v>38</v>
      </c>
      <c r="B22" s="40">
        <v>0.04</v>
      </c>
      <c r="C22" s="40">
        <v>0.05</v>
      </c>
      <c r="D22" s="40">
        <f t="shared" si="0"/>
        <v>-0.20000000000000004</v>
      </c>
      <c r="E22" s="40">
        <v>0.33</v>
      </c>
      <c r="F22" s="40">
        <v>0.44</v>
      </c>
      <c r="G22" s="40">
        <f t="shared" si="1"/>
        <v>-0.24999999999999997</v>
      </c>
      <c r="H22" s="40">
        <v>1.85</v>
      </c>
      <c r="I22" s="40">
        <v>2.88</v>
      </c>
      <c r="J22" s="40">
        <f t="shared" si="2"/>
        <v>-0.35763888888888884</v>
      </c>
      <c r="K22" s="40">
        <v>7.05</v>
      </c>
      <c r="L22" s="40">
        <v>10.43</v>
      </c>
      <c r="M22" s="41">
        <f t="shared" si="3"/>
        <v>-0.32406519654841803</v>
      </c>
      <c r="N22" s="9"/>
    </row>
    <row r="23" spans="1:14" ht="18.75" customHeight="1" x14ac:dyDescent="0.25">
      <c r="A23" s="39" t="s">
        <v>39</v>
      </c>
      <c r="B23" s="40">
        <v>0.23</v>
      </c>
      <c r="C23" s="40">
        <v>0.24</v>
      </c>
      <c r="D23" s="40">
        <f t="shared" si="0"/>
        <v>-4.1666666666666588E-2</v>
      </c>
      <c r="E23" s="40">
        <v>2.04</v>
      </c>
      <c r="F23" s="40">
        <v>4.08</v>
      </c>
      <c r="G23" s="40">
        <f t="shared" si="1"/>
        <v>-0.5</v>
      </c>
      <c r="H23" s="40">
        <v>14.24</v>
      </c>
      <c r="I23" s="40">
        <v>14.57</v>
      </c>
      <c r="J23" s="40">
        <f t="shared" si="2"/>
        <v>-2.264927934111188E-2</v>
      </c>
      <c r="K23" s="40">
        <v>193.04</v>
      </c>
      <c r="L23" s="40">
        <v>63.19</v>
      </c>
      <c r="M23" s="41">
        <f t="shared" si="3"/>
        <v>2.054913752175977</v>
      </c>
      <c r="N23" s="6">
        <v>0</v>
      </c>
    </row>
    <row r="24" spans="1:14" ht="18.75" customHeight="1" x14ac:dyDescent="0.25">
      <c r="A24" s="39" t="s">
        <v>40</v>
      </c>
      <c r="B24" s="40">
        <v>0.19</v>
      </c>
      <c r="C24" s="40">
        <v>0.31</v>
      </c>
      <c r="D24" s="40">
        <f t="shared" si="0"/>
        <v>-0.38709677419354838</v>
      </c>
      <c r="E24" s="40">
        <v>1.0900000000000001</v>
      </c>
      <c r="F24" s="40">
        <v>1.1100000000000001</v>
      </c>
      <c r="G24" s="40">
        <f t="shared" si="1"/>
        <v>-1.8018018018018032E-2</v>
      </c>
      <c r="H24" s="40">
        <v>8.34</v>
      </c>
      <c r="I24" s="40">
        <v>8.4</v>
      </c>
      <c r="J24" s="40">
        <f t="shared" si="2"/>
        <v>-7.1428571428572016E-3</v>
      </c>
      <c r="K24" s="40">
        <v>215.06</v>
      </c>
      <c r="L24" s="40">
        <v>238.54</v>
      </c>
      <c r="M24" s="41">
        <f t="shared" si="3"/>
        <v>-9.8432128783432507E-2</v>
      </c>
      <c r="N24" s="6">
        <v>0</v>
      </c>
    </row>
    <row r="25" spans="1:14" ht="18.75" customHeight="1" x14ac:dyDescent="0.25">
      <c r="A25" s="31" t="s">
        <v>41</v>
      </c>
      <c r="B25" s="32">
        <v>0.06</v>
      </c>
      <c r="C25" s="32">
        <v>0.06</v>
      </c>
      <c r="D25" s="40">
        <f t="shared" si="0"/>
        <v>0</v>
      </c>
      <c r="E25" s="36">
        <v>0.45</v>
      </c>
      <c r="F25" s="32">
        <v>0.63</v>
      </c>
      <c r="G25" s="34">
        <f t="shared" si="1"/>
        <v>-0.2857142857142857</v>
      </c>
      <c r="H25" s="34">
        <v>2.86</v>
      </c>
      <c r="I25" s="34">
        <v>3.12</v>
      </c>
      <c r="J25" s="34">
        <f t="shared" si="2"/>
        <v>-8.3333333333333398E-2</v>
      </c>
      <c r="K25" s="34">
        <v>9.66</v>
      </c>
      <c r="L25" s="34">
        <v>16.5</v>
      </c>
      <c r="M25" s="35">
        <f t="shared" si="3"/>
        <v>-0.41454545454545455</v>
      </c>
      <c r="N25" s="6">
        <v>1</v>
      </c>
    </row>
    <row r="26" spans="1:14" ht="18.75" customHeight="1" x14ac:dyDescent="0.25">
      <c r="A26" s="31" t="s">
        <v>42</v>
      </c>
      <c r="B26" s="36">
        <v>0.03</v>
      </c>
      <c r="C26" s="36">
        <v>0.04</v>
      </c>
      <c r="D26" s="40">
        <f t="shared" si="0"/>
        <v>-0.25000000000000006</v>
      </c>
      <c r="E26" s="36">
        <v>0.16</v>
      </c>
      <c r="F26" s="36">
        <v>0.25</v>
      </c>
      <c r="G26" s="34">
        <f t="shared" si="1"/>
        <v>-0.36</v>
      </c>
      <c r="H26" s="36">
        <v>0.88</v>
      </c>
      <c r="I26" s="36">
        <v>1.93</v>
      </c>
      <c r="J26" s="34">
        <f t="shared" si="2"/>
        <v>-0.54404145077720201</v>
      </c>
      <c r="K26" s="36">
        <v>9.93</v>
      </c>
      <c r="L26" s="36">
        <v>11.5</v>
      </c>
      <c r="M26" s="35">
        <f t="shared" si="3"/>
        <v>-0.1365217391304348</v>
      </c>
      <c r="N26" s="6">
        <v>1</v>
      </c>
    </row>
    <row r="27" spans="1:14" ht="18.75" customHeight="1" x14ac:dyDescent="0.25">
      <c r="A27" s="37" t="s">
        <v>43</v>
      </c>
      <c r="B27" s="34">
        <v>0.03</v>
      </c>
      <c r="C27" s="34">
        <v>0.03</v>
      </c>
      <c r="D27" s="40">
        <f t="shared" si="0"/>
        <v>0</v>
      </c>
      <c r="E27" s="34">
        <v>0.27</v>
      </c>
      <c r="F27" s="34">
        <v>0.25</v>
      </c>
      <c r="G27" s="34">
        <f t="shared" si="1"/>
        <v>8.0000000000000071E-2</v>
      </c>
      <c r="H27" s="34">
        <v>2.57</v>
      </c>
      <c r="I27" s="34">
        <v>2.3199999999999998</v>
      </c>
      <c r="J27" s="34">
        <f t="shared" si="2"/>
        <v>0.10775862068965518</v>
      </c>
      <c r="K27" s="34">
        <v>13.79</v>
      </c>
      <c r="L27" s="34">
        <v>12.77</v>
      </c>
      <c r="M27" s="35">
        <f t="shared" si="3"/>
        <v>7.9874706342991361E-2</v>
      </c>
      <c r="N27" s="9"/>
    </row>
    <row r="28" spans="1:14" ht="18.75" customHeight="1" x14ac:dyDescent="0.25">
      <c r="A28" s="37" t="s">
        <v>44</v>
      </c>
      <c r="B28" s="34">
        <v>0.05</v>
      </c>
      <c r="C28" s="34">
        <v>0.05</v>
      </c>
      <c r="D28" s="40">
        <f t="shared" si="0"/>
        <v>0</v>
      </c>
      <c r="E28" s="34">
        <v>0.3</v>
      </c>
      <c r="F28" s="34">
        <v>0.27</v>
      </c>
      <c r="G28" s="34">
        <f t="shared" si="1"/>
        <v>0.11111111111111099</v>
      </c>
      <c r="H28" s="34">
        <v>1.78</v>
      </c>
      <c r="I28" s="34">
        <v>2.5499999999999998</v>
      </c>
      <c r="J28" s="34">
        <f t="shared" si="2"/>
        <v>-0.30196078431372542</v>
      </c>
      <c r="K28" s="34">
        <v>13.69</v>
      </c>
      <c r="L28" s="34">
        <v>12.88</v>
      </c>
      <c r="M28" s="35">
        <f t="shared" si="3"/>
        <v>6.2888198757763872E-2</v>
      </c>
      <c r="N28" s="9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/>
  </sheetPr>
  <dimension ref="A1:N28"/>
  <sheetViews>
    <sheetView workbookViewId="0">
      <selection activeCell="E30" sqref="E30"/>
    </sheetView>
  </sheetViews>
  <sheetFormatPr defaultColWidth="8.85546875" defaultRowHeight="15" x14ac:dyDescent="0.25"/>
  <cols>
    <col min="1" max="1" width="22.28515625" style="10" bestFit="1" customWidth="1"/>
    <col min="2" max="3" width="12.140625" style="15" bestFit="1" customWidth="1"/>
    <col min="4" max="4" width="11.42578125" style="12" bestFit="1" customWidth="1"/>
    <col min="5" max="6" width="12.140625" style="15" bestFit="1" customWidth="1"/>
    <col min="7" max="7" width="11" style="12" bestFit="1" customWidth="1"/>
    <col min="8" max="9" width="12.140625" style="15" bestFit="1" customWidth="1"/>
    <col min="10" max="10" width="12" style="12" bestFit="1" customWidth="1"/>
    <col min="11" max="12" width="13.140625" style="15" bestFit="1" customWidth="1"/>
    <col min="13" max="13" width="12" style="12" bestFit="1" customWidth="1"/>
    <col min="14" max="14" width="13.42578125" style="13" bestFit="1" customWidth="1"/>
  </cols>
  <sheetData>
    <row r="1" spans="1:14" ht="18.75" customHeight="1" x14ac:dyDescent="0.25">
      <c r="A1" s="1" t="s">
        <v>48</v>
      </c>
      <c r="B1" s="69" t="s">
        <v>3</v>
      </c>
      <c r="C1" s="68"/>
      <c r="D1" s="3"/>
      <c r="E1" s="69" t="s">
        <v>4</v>
      </c>
      <c r="F1" s="68"/>
      <c r="G1" s="3"/>
      <c r="H1" s="69" t="s">
        <v>5</v>
      </c>
      <c r="I1" s="68"/>
      <c r="J1" s="3"/>
      <c r="K1" s="69" t="s">
        <v>6</v>
      </c>
      <c r="L1" s="68"/>
      <c r="M1" s="3"/>
      <c r="N1" s="72" t="s">
        <v>4148</v>
      </c>
    </row>
    <row r="2" spans="1:14" ht="18.75" customHeight="1" x14ac:dyDescent="0.25">
      <c r="A2" s="4" t="s">
        <v>49</v>
      </c>
      <c r="B2" s="6">
        <f>SUM(B4:B95)</f>
        <v>13.319999999999999</v>
      </c>
      <c r="C2" s="6">
        <f>SUM(C4:C95)</f>
        <v>17.409999999999993</v>
      </c>
      <c r="D2" s="6"/>
      <c r="E2" s="6">
        <f>SUM(E4:E95)</f>
        <v>63.339999999999989</v>
      </c>
      <c r="F2" s="6">
        <f>SUM(F4:F95)</f>
        <v>64.190000000000012</v>
      </c>
      <c r="G2" s="6"/>
      <c r="H2" s="6">
        <f>SUM(H4:H95)</f>
        <v>407.46999999999997</v>
      </c>
      <c r="I2" s="6">
        <f>SUM(I4:I95)</f>
        <v>376.63999999999993</v>
      </c>
      <c r="J2" s="6"/>
      <c r="K2" s="6">
        <f>SUM(K4:K95)</f>
        <v>4604.0899999999992</v>
      </c>
      <c r="L2" s="6">
        <f>SUM(L4:L95)</f>
        <v>1044.8200000000002</v>
      </c>
      <c r="M2" s="7"/>
      <c r="N2" s="73"/>
    </row>
    <row r="3" spans="1:14" ht="18.75" customHeight="1" x14ac:dyDescent="0.25">
      <c r="A3" s="29" t="s">
        <v>7</v>
      </c>
      <c r="B3" s="30" t="s">
        <v>50</v>
      </c>
      <c r="C3" s="30" t="s">
        <v>51</v>
      </c>
      <c r="D3" s="30" t="s">
        <v>4149</v>
      </c>
      <c r="E3" s="30" t="s">
        <v>52</v>
      </c>
      <c r="F3" s="30" t="s">
        <v>55</v>
      </c>
      <c r="G3" s="30" t="s">
        <v>4150</v>
      </c>
      <c r="H3" s="30" t="s">
        <v>54</v>
      </c>
      <c r="I3" s="30" t="s">
        <v>57</v>
      </c>
      <c r="J3" s="30" t="s">
        <v>4151</v>
      </c>
      <c r="K3" s="30" t="s">
        <v>56</v>
      </c>
      <c r="L3" s="30" t="s">
        <v>4152</v>
      </c>
      <c r="M3" s="30" t="s">
        <v>4153</v>
      </c>
      <c r="N3" s="74"/>
    </row>
    <row r="4" spans="1:14" ht="18.75" customHeight="1" x14ac:dyDescent="0.25">
      <c r="A4" s="37" t="s">
        <v>20</v>
      </c>
      <c r="B4" s="34">
        <v>0.06</v>
      </c>
      <c r="C4" s="34">
        <v>0.08</v>
      </c>
      <c r="D4" s="34">
        <f t="shared" ref="D4:D17" si="0">IF(OR(B4="", B4=0, C4="", C4=0), "", (B4-C4)/C4)</f>
        <v>-0.25000000000000006</v>
      </c>
      <c r="E4" s="34">
        <v>0.41</v>
      </c>
      <c r="F4" s="34">
        <v>0.34</v>
      </c>
      <c r="G4" s="34">
        <f t="shared" ref="G4:G28" si="1">IF(OR(E4="", E4=0, F4="", F4=0), "", (E4-F4)/F4)</f>
        <v>0.20588235294117632</v>
      </c>
      <c r="H4" s="34">
        <v>2.4</v>
      </c>
      <c r="I4" s="34">
        <v>3.41</v>
      </c>
      <c r="J4" s="34">
        <f t="shared" ref="J4:J28" si="2">IF(OR(H4="", H4=0, I4="", I4=0), "", (H4-I4)/I4)</f>
        <v>-0.29618768328445755</v>
      </c>
      <c r="K4" s="34">
        <v>11.21</v>
      </c>
      <c r="L4" s="34">
        <v>15.36</v>
      </c>
      <c r="M4" s="35">
        <f t="shared" ref="M4:M28" si="3">IF(OR(K4="", K4=0, L4="", L4=0), "", (K4-L4)/L4)</f>
        <v>-0.27018229166666657</v>
      </c>
      <c r="N4" s="6">
        <v>1</v>
      </c>
    </row>
    <row r="5" spans="1:14" ht="18.75" customHeight="1" x14ac:dyDescent="0.25">
      <c r="A5" s="37" t="s">
        <v>21</v>
      </c>
      <c r="B5" s="34">
        <v>7.0000000000000007E-2</v>
      </c>
      <c r="C5" s="34">
        <v>0.08</v>
      </c>
      <c r="D5" s="34">
        <f t="shared" si="0"/>
        <v>-0.12499999999999993</v>
      </c>
      <c r="E5" s="34">
        <v>0.54</v>
      </c>
      <c r="F5" s="34">
        <v>0.49</v>
      </c>
      <c r="G5" s="34">
        <f t="shared" si="1"/>
        <v>0.10204081632653071</v>
      </c>
      <c r="H5" s="34">
        <v>3.52</v>
      </c>
      <c r="I5" s="34">
        <v>1.86</v>
      </c>
      <c r="J5" s="34">
        <f t="shared" si="2"/>
        <v>0.89247311827956977</v>
      </c>
      <c r="K5" s="34">
        <v>19.440000000000001</v>
      </c>
      <c r="L5" s="34">
        <v>24.22</v>
      </c>
      <c r="M5" s="35">
        <f t="shared" si="3"/>
        <v>-0.19735755573905853</v>
      </c>
      <c r="N5" s="6">
        <v>2</v>
      </c>
    </row>
    <row r="6" spans="1:14" ht="18.75" customHeight="1" x14ac:dyDescent="0.25">
      <c r="A6" s="37" t="s">
        <v>22</v>
      </c>
      <c r="B6" s="34">
        <v>0.09</v>
      </c>
      <c r="C6" s="34">
        <v>0.11</v>
      </c>
      <c r="D6" s="34">
        <f t="shared" si="0"/>
        <v>-0.18181818181818185</v>
      </c>
      <c r="E6" s="34">
        <v>0.53</v>
      </c>
      <c r="F6" s="34">
        <v>0.6</v>
      </c>
      <c r="G6" s="34">
        <f t="shared" si="1"/>
        <v>-0.11666666666666659</v>
      </c>
      <c r="H6" s="34">
        <v>3.19</v>
      </c>
      <c r="I6" s="34">
        <v>3.33</v>
      </c>
      <c r="J6" s="34">
        <f t="shared" si="2"/>
        <v>-4.204204204204208E-2</v>
      </c>
      <c r="K6" s="34">
        <v>14.48</v>
      </c>
      <c r="L6" s="34">
        <v>13.82</v>
      </c>
      <c r="M6" s="35">
        <f t="shared" si="3"/>
        <v>4.7756874095513754E-2</v>
      </c>
      <c r="N6" s="6">
        <v>1</v>
      </c>
    </row>
    <row r="7" spans="1:14" ht="18.75" customHeight="1" x14ac:dyDescent="0.25">
      <c r="A7" s="37" t="s">
        <v>23</v>
      </c>
      <c r="B7" s="34">
        <v>0.05</v>
      </c>
      <c r="C7" s="34">
        <v>7.0000000000000007E-2</v>
      </c>
      <c r="D7" s="34">
        <f t="shared" si="0"/>
        <v>-0.28571428571428575</v>
      </c>
      <c r="E7" s="34">
        <v>0.42</v>
      </c>
      <c r="F7" s="34">
        <v>0.49</v>
      </c>
      <c r="G7" s="34">
        <f t="shared" si="1"/>
        <v>-0.14285714285714288</v>
      </c>
      <c r="H7" s="34">
        <v>3.74</v>
      </c>
      <c r="I7" s="34">
        <v>3.61</v>
      </c>
      <c r="J7" s="34">
        <f t="shared" si="2"/>
        <v>3.6011080332410066E-2</v>
      </c>
      <c r="K7" s="34">
        <v>25.05</v>
      </c>
      <c r="L7" s="34">
        <v>29.48</v>
      </c>
      <c r="M7" s="35">
        <f t="shared" si="3"/>
        <v>-0.15027137042062413</v>
      </c>
      <c r="N7" s="6">
        <v>1</v>
      </c>
    </row>
    <row r="8" spans="1:14" ht="18.75" customHeight="1" x14ac:dyDescent="0.25">
      <c r="A8" s="37" t="s">
        <v>24</v>
      </c>
      <c r="B8" s="34">
        <v>0.17</v>
      </c>
      <c r="C8" s="34">
        <v>0.21</v>
      </c>
      <c r="D8" s="34">
        <f t="shared" si="0"/>
        <v>-0.19047619047619038</v>
      </c>
      <c r="E8" s="34">
        <v>0.72</v>
      </c>
      <c r="F8" s="34">
        <v>0.97</v>
      </c>
      <c r="G8" s="34">
        <f t="shared" si="1"/>
        <v>-0.25773195876288663</v>
      </c>
      <c r="H8" s="34">
        <v>3.63</v>
      </c>
      <c r="I8" s="34">
        <v>4.8099999999999996</v>
      </c>
      <c r="J8" s="34">
        <f t="shared" si="2"/>
        <v>-0.24532224532224528</v>
      </c>
      <c r="K8" s="34">
        <v>21.42</v>
      </c>
      <c r="L8" s="34">
        <v>25.22</v>
      </c>
      <c r="M8" s="35">
        <f t="shared" si="3"/>
        <v>-0.15067406819984128</v>
      </c>
      <c r="N8" s="6">
        <v>2</v>
      </c>
    </row>
    <row r="9" spans="1:14" ht="18.75" customHeight="1" x14ac:dyDescent="0.25">
      <c r="A9" s="37" t="s">
        <v>25</v>
      </c>
      <c r="B9" s="34">
        <v>0.1</v>
      </c>
      <c r="C9" s="34">
        <v>0.1</v>
      </c>
      <c r="D9" s="34">
        <f t="shared" si="0"/>
        <v>0</v>
      </c>
      <c r="E9" s="34">
        <v>0.51</v>
      </c>
      <c r="F9" s="34">
        <v>0.54</v>
      </c>
      <c r="G9" s="34">
        <f t="shared" si="1"/>
        <v>-5.5555555555555601E-2</v>
      </c>
      <c r="H9" s="34">
        <v>6.06</v>
      </c>
      <c r="I9" s="34">
        <v>6.69</v>
      </c>
      <c r="J9" s="34">
        <f t="shared" si="2"/>
        <v>-9.4170403587444051E-2</v>
      </c>
      <c r="K9" s="34">
        <v>79</v>
      </c>
      <c r="L9" s="34">
        <v>78.010000000000005</v>
      </c>
      <c r="M9" s="35">
        <f t="shared" si="3"/>
        <v>1.2690680681963785E-2</v>
      </c>
      <c r="N9" s="6">
        <v>2</v>
      </c>
    </row>
    <row r="10" spans="1:14" ht="18.75" customHeight="1" x14ac:dyDescent="0.25">
      <c r="A10" s="37" t="s">
        <v>26</v>
      </c>
      <c r="B10" s="34">
        <v>0.28000000000000003</v>
      </c>
      <c r="C10" s="34">
        <v>0.3</v>
      </c>
      <c r="D10" s="34">
        <f t="shared" si="0"/>
        <v>-6.6666666666666541E-2</v>
      </c>
      <c r="E10" s="34">
        <v>0.99</v>
      </c>
      <c r="F10" s="34">
        <v>1.21</v>
      </c>
      <c r="G10" s="34">
        <f t="shared" si="1"/>
        <v>-0.1818181818181818</v>
      </c>
      <c r="H10" s="34">
        <v>5.1100000000000003</v>
      </c>
      <c r="I10" s="34">
        <v>6.25</v>
      </c>
      <c r="J10" s="34">
        <f t="shared" si="2"/>
        <v>-0.18239999999999995</v>
      </c>
      <c r="K10" s="34">
        <v>22.22</v>
      </c>
      <c r="L10" s="34">
        <v>24.82</v>
      </c>
      <c r="M10" s="35">
        <f t="shared" si="3"/>
        <v>-0.10475423045930707</v>
      </c>
      <c r="N10" s="6">
        <v>0</v>
      </c>
    </row>
    <row r="11" spans="1:14" ht="18.75" customHeight="1" x14ac:dyDescent="0.25">
      <c r="A11" s="37" t="s">
        <v>27</v>
      </c>
      <c r="B11" s="34">
        <v>0.18</v>
      </c>
      <c r="C11" s="34">
        <v>0.18</v>
      </c>
      <c r="D11" s="34">
        <f t="shared" si="0"/>
        <v>0</v>
      </c>
      <c r="E11" s="34">
        <v>0.97</v>
      </c>
      <c r="F11" s="34">
        <v>1</v>
      </c>
      <c r="G11" s="34">
        <f t="shared" si="1"/>
        <v>-3.0000000000000027E-2</v>
      </c>
      <c r="H11" s="34">
        <v>5.25</v>
      </c>
      <c r="I11" s="34">
        <v>6.79</v>
      </c>
      <c r="J11" s="34">
        <f t="shared" si="2"/>
        <v>-0.22680412371134021</v>
      </c>
      <c r="K11" s="34">
        <v>24.11</v>
      </c>
      <c r="L11" s="34">
        <v>27.92</v>
      </c>
      <c r="M11" s="35">
        <f t="shared" si="3"/>
        <v>-0.13646131805157599</v>
      </c>
      <c r="N11" s="6">
        <v>2</v>
      </c>
    </row>
    <row r="12" spans="1:14" ht="18.75" customHeight="1" x14ac:dyDescent="0.25">
      <c r="A12" s="37" t="s">
        <v>28</v>
      </c>
      <c r="B12" s="34">
        <v>0.48</v>
      </c>
      <c r="C12" s="34">
        <v>0.54</v>
      </c>
      <c r="D12" s="34">
        <f t="shared" si="0"/>
        <v>-0.1111111111111112</v>
      </c>
      <c r="E12" s="34">
        <v>2.75</v>
      </c>
      <c r="F12" s="34">
        <v>2.75</v>
      </c>
      <c r="G12" s="34">
        <f t="shared" si="1"/>
        <v>0</v>
      </c>
      <c r="H12" s="34">
        <v>21.55</v>
      </c>
      <c r="I12" s="34">
        <v>14.37</v>
      </c>
      <c r="J12" s="34">
        <f t="shared" si="2"/>
        <v>0.49965205288796116</v>
      </c>
      <c r="K12" s="34">
        <v>93.1</v>
      </c>
      <c r="L12" s="34">
        <v>0</v>
      </c>
      <c r="M12" s="35" t="str">
        <f t="shared" si="3"/>
        <v/>
      </c>
      <c r="N12" s="6">
        <v>0</v>
      </c>
    </row>
    <row r="13" spans="1:14" ht="18.75" customHeight="1" x14ac:dyDescent="0.25">
      <c r="A13" s="37" t="s">
        <v>29</v>
      </c>
      <c r="B13" s="34">
        <v>0.33</v>
      </c>
      <c r="C13" s="34">
        <v>0.4</v>
      </c>
      <c r="D13" s="34">
        <f t="shared" si="0"/>
        <v>-0.17500000000000002</v>
      </c>
      <c r="E13" s="34">
        <v>2.76</v>
      </c>
      <c r="F13" s="34">
        <v>4.26</v>
      </c>
      <c r="G13" s="34">
        <f t="shared" si="1"/>
        <v>-0.35211267605633806</v>
      </c>
      <c r="H13" s="34">
        <v>18.5</v>
      </c>
      <c r="I13" s="34">
        <v>26.01</v>
      </c>
      <c r="J13" s="34">
        <f t="shared" si="2"/>
        <v>-0.28873510188389084</v>
      </c>
      <c r="K13" s="34">
        <v>167.08</v>
      </c>
      <c r="L13" s="34">
        <v>0</v>
      </c>
      <c r="M13" s="35" t="str">
        <f t="shared" si="3"/>
        <v/>
      </c>
      <c r="N13" s="6">
        <v>1</v>
      </c>
    </row>
    <row r="14" spans="1:14" ht="18.75" customHeight="1" x14ac:dyDescent="0.25">
      <c r="A14" s="37" t="s">
        <v>30</v>
      </c>
      <c r="B14" s="34">
        <v>1.19</v>
      </c>
      <c r="C14" s="34">
        <v>3.98</v>
      </c>
      <c r="D14" s="34">
        <f t="shared" si="0"/>
        <v>-0.70100502512562812</v>
      </c>
      <c r="E14" s="34">
        <v>10.220000000000001</v>
      </c>
      <c r="F14" s="34">
        <v>10.68</v>
      </c>
      <c r="G14" s="34">
        <f t="shared" si="1"/>
        <v>-4.3071161048689056E-2</v>
      </c>
      <c r="H14" s="34">
        <v>86</v>
      </c>
      <c r="I14" s="34">
        <v>91.87</v>
      </c>
      <c r="J14" s="34">
        <f t="shared" si="2"/>
        <v>-6.3894633721563121E-2</v>
      </c>
      <c r="K14" s="34">
        <v>521.55999999999995</v>
      </c>
      <c r="L14" s="34">
        <v>0</v>
      </c>
      <c r="M14" s="35" t="str">
        <f t="shared" si="3"/>
        <v/>
      </c>
      <c r="N14" s="6">
        <v>1</v>
      </c>
    </row>
    <row r="15" spans="1:14" ht="18.75" customHeight="1" x14ac:dyDescent="0.25">
      <c r="A15" s="37" t="s">
        <v>31</v>
      </c>
      <c r="B15" s="34">
        <v>1.1599999999999999</v>
      </c>
      <c r="C15" s="34">
        <v>1.29</v>
      </c>
      <c r="D15" s="34">
        <f t="shared" si="0"/>
        <v>-0.10077519379844969</v>
      </c>
      <c r="E15" s="34">
        <v>4.22</v>
      </c>
      <c r="F15" s="34">
        <v>4.55</v>
      </c>
      <c r="G15" s="34">
        <f t="shared" si="1"/>
        <v>-7.2527472527472547E-2</v>
      </c>
      <c r="H15" s="34">
        <v>18.32</v>
      </c>
      <c r="I15" s="34">
        <v>16.96</v>
      </c>
      <c r="J15" s="34">
        <f t="shared" si="2"/>
        <v>8.0188679245282987E-2</v>
      </c>
      <c r="K15" s="34">
        <v>62.59</v>
      </c>
      <c r="L15" s="34">
        <v>77.64</v>
      </c>
      <c r="M15" s="35">
        <f t="shared" si="3"/>
        <v>-0.19384337970118493</v>
      </c>
      <c r="N15" s="6">
        <v>0</v>
      </c>
    </row>
    <row r="16" spans="1:14" ht="18.75" customHeight="1" x14ac:dyDescent="0.25">
      <c r="A16" s="37" t="s">
        <v>32</v>
      </c>
      <c r="B16" s="34">
        <v>1.1399999999999999</v>
      </c>
      <c r="C16" s="34">
        <v>1.29</v>
      </c>
      <c r="D16" s="34">
        <f t="shared" si="0"/>
        <v>-0.11627906976744196</v>
      </c>
      <c r="E16" s="34">
        <v>3.84</v>
      </c>
      <c r="F16" s="34">
        <v>4.82</v>
      </c>
      <c r="G16" s="34">
        <f t="shared" si="1"/>
        <v>-0.20331950207468888</v>
      </c>
      <c r="H16" s="34">
        <v>17.87</v>
      </c>
      <c r="I16" s="34">
        <v>29.36</v>
      </c>
      <c r="J16" s="34">
        <f t="shared" si="2"/>
        <v>-0.39134877384196182</v>
      </c>
      <c r="K16" s="34">
        <v>174.61</v>
      </c>
      <c r="L16" s="34">
        <v>124.22</v>
      </c>
      <c r="M16" s="35">
        <f t="shared" si="3"/>
        <v>0.40565126388665285</v>
      </c>
      <c r="N16" s="6">
        <v>0</v>
      </c>
    </row>
    <row r="17" spans="1:14" ht="18.75" customHeight="1" x14ac:dyDescent="0.25">
      <c r="A17" s="37" t="s">
        <v>33</v>
      </c>
      <c r="B17" s="34">
        <v>0.94</v>
      </c>
      <c r="C17" s="34">
        <v>1.01</v>
      </c>
      <c r="D17" s="34">
        <f t="shared" si="0"/>
        <v>-6.9306930693069368E-2</v>
      </c>
      <c r="E17" s="34">
        <v>3.53</v>
      </c>
      <c r="F17" s="34">
        <v>3.96</v>
      </c>
      <c r="G17" s="34">
        <f t="shared" si="1"/>
        <v>-0.10858585858585863</v>
      </c>
      <c r="H17" s="34">
        <v>19.559999999999999</v>
      </c>
      <c r="I17" s="34">
        <v>22.25</v>
      </c>
      <c r="J17" s="34">
        <f t="shared" si="2"/>
        <v>-0.12089887640449444</v>
      </c>
      <c r="K17" s="34">
        <v>247</v>
      </c>
      <c r="L17" s="34">
        <v>0</v>
      </c>
      <c r="M17" s="35" t="str">
        <f t="shared" si="3"/>
        <v/>
      </c>
      <c r="N17" s="6">
        <v>0</v>
      </c>
    </row>
    <row r="18" spans="1:14" ht="18.75" customHeight="1" x14ac:dyDescent="0.25">
      <c r="A18" s="37" t="s">
        <v>34</v>
      </c>
      <c r="B18" s="34">
        <v>2.4300000000000002</v>
      </c>
      <c r="C18" s="34">
        <v>2.71</v>
      </c>
      <c r="D18" s="34">
        <f>C18/B18-1</f>
        <v>0.11522633744855959</v>
      </c>
      <c r="E18" s="34">
        <v>11.39</v>
      </c>
      <c r="F18" s="34">
        <v>13.75</v>
      </c>
      <c r="G18" s="34">
        <f t="shared" si="1"/>
        <v>-0.17163636363636359</v>
      </c>
      <c r="H18" s="34">
        <v>70.5</v>
      </c>
      <c r="I18" s="34">
        <v>77.23</v>
      </c>
      <c r="J18" s="34">
        <f t="shared" si="2"/>
        <v>-8.7142302214165523E-2</v>
      </c>
      <c r="K18" s="34">
        <v>2607</v>
      </c>
      <c r="L18" s="34">
        <v>0</v>
      </c>
      <c r="M18" s="35" t="str">
        <f t="shared" si="3"/>
        <v/>
      </c>
      <c r="N18" s="6">
        <v>0</v>
      </c>
    </row>
    <row r="19" spans="1:14" ht="18.75" customHeight="1" x14ac:dyDescent="0.25">
      <c r="A19" s="37" t="s">
        <v>35</v>
      </c>
      <c r="B19" s="34">
        <v>0.45</v>
      </c>
      <c r="C19" s="34">
        <v>0.52</v>
      </c>
      <c r="D19" s="34">
        <f t="shared" ref="D19:D28" si="4">IF(OR(B19="", B19=0, C19="", C19=0), "", (B19-C19)/C19)</f>
        <v>-0.13461538461538464</v>
      </c>
      <c r="E19" s="34">
        <v>2.3199999999999998</v>
      </c>
      <c r="F19" s="34">
        <v>2.41</v>
      </c>
      <c r="G19" s="34">
        <f t="shared" si="1"/>
        <v>-3.7344398340249087E-2</v>
      </c>
      <c r="H19" s="34">
        <v>10.9</v>
      </c>
      <c r="I19" s="34">
        <v>14.29</v>
      </c>
      <c r="J19" s="34">
        <f t="shared" si="2"/>
        <v>-0.23722883135059475</v>
      </c>
      <c r="K19" s="34">
        <v>59.25</v>
      </c>
      <c r="L19" s="34">
        <v>155.24</v>
      </c>
      <c r="M19" s="35">
        <f t="shared" si="3"/>
        <v>-0.6183329038907498</v>
      </c>
      <c r="N19" s="6">
        <v>0</v>
      </c>
    </row>
    <row r="20" spans="1:14" ht="18.75" customHeight="1" x14ac:dyDescent="0.25">
      <c r="A20" s="37" t="s">
        <v>36</v>
      </c>
      <c r="B20" s="34">
        <v>0.2</v>
      </c>
      <c r="C20" s="34">
        <v>0.28999999999999998</v>
      </c>
      <c r="D20" s="34">
        <f t="shared" si="4"/>
        <v>-0.3103448275862068</v>
      </c>
      <c r="E20" s="34">
        <v>1.2</v>
      </c>
      <c r="F20" s="34">
        <v>4.47</v>
      </c>
      <c r="G20" s="34">
        <f t="shared" si="1"/>
        <v>-0.73154362416107377</v>
      </c>
      <c r="H20" s="34">
        <v>7.48</v>
      </c>
      <c r="I20" s="34">
        <v>12.28</v>
      </c>
      <c r="J20" s="34">
        <f t="shared" si="2"/>
        <v>-0.39087947882736152</v>
      </c>
      <c r="K20" s="34">
        <v>38.909999999999997</v>
      </c>
      <c r="L20" s="34">
        <v>58.68</v>
      </c>
      <c r="M20" s="35">
        <f t="shared" si="3"/>
        <v>-0.33691206543967284</v>
      </c>
      <c r="N20" s="6">
        <v>0</v>
      </c>
    </row>
    <row r="21" spans="1:14" ht="18.75" customHeight="1" x14ac:dyDescent="0.25">
      <c r="A21" s="37" t="s">
        <v>37</v>
      </c>
      <c r="B21" s="34">
        <v>3.47</v>
      </c>
      <c r="C21" s="34">
        <v>3.61</v>
      </c>
      <c r="D21" s="34">
        <f t="shared" si="4"/>
        <v>-3.8781163434902961E-2</v>
      </c>
      <c r="E21" s="34">
        <v>11.47</v>
      </c>
      <c r="F21" s="34">
        <v>0</v>
      </c>
      <c r="G21" s="34" t="str">
        <f t="shared" si="1"/>
        <v/>
      </c>
      <c r="H21" s="34">
        <v>74.81</v>
      </c>
      <c r="I21" s="34">
        <v>0</v>
      </c>
      <c r="J21" s="34" t="str">
        <f t="shared" si="2"/>
        <v/>
      </c>
      <c r="K21" s="34">
        <v>0</v>
      </c>
      <c r="L21" s="34">
        <v>0</v>
      </c>
      <c r="M21" s="35" t="str">
        <f t="shared" si="3"/>
        <v/>
      </c>
      <c r="N21" s="8">
        <v>0</v>
      </c>
    </row>
    <row r="22" spans="1:14" ht="18.75" customHeight="1" x14ac:dyDescent="0.25">
      <c r="A22" s="37" t="s">
        <v>38</v>
      </c>
      <c r="B22" s="34">
        <v>0.04</v>
      </c>
      <c r="C22" s="34">
        <v>0.05</v>
      </c>
      <c r="D22" s="34">
        <f t="shared" si="4"/>
        <v>-0.20000000000000004</v>
      </c>
      <c r="E22" s="34">
        <v>0.3</v>
      </c>
      <c r="F22" s="34">
        <v>0.46</v>
      </c>
      <c r="G22" s="34">
        <f t="shared" si="1"/>
        <v>-0.34782608695652178</v>
      </c>
      <c r="H22" s="34">
        <v>1.69</v>
      </c>
      <c r="I22" s="34">
        <v>2.86</v>
      </c>
      <c r="J22" s="34">
        <f t="shared" si="2"/>
        <v>-0.40909090909090906</v>
      </c>
      <c r="K22" s="34">
        <v>6.88</v>
      </c>
      <c r="L22" s="34">
        <v>10.25</v>
      </c>
      <c r="M22" s="35">
        <f t="shared" si="3"/>
        <v>-0.32878048780487806</v>
      </c>
      <c r="N22" s="42"/>
    </row>
    <row r="23" spans="1:14" ht="18.75" customHeight="1" x14ac:dyDescent="0.25">
      <c r="A23" s="37" t="s">
        <v>39</v>
      </c>
      <c r="B23" s="34">
        <v>0.22</v>
      </c>
      <c r="C23" s="34">
        <v>0.24</v>
      </c>
      <c r="D23" s="34">
        <f t="shared" si="4"/>
        <v>-8.3333333333333301E-2</v>
      </c>
      <c r="E23" s="34">
        <v>1.98</v>
      </c>
      <c r="F23" s="34">
        <v>4.01</v>
      </c>
      <c r="G23" s="34">
        <f t="shared" si="1"/>
        <v>-0.50623441396508728</v>
      </c>
      <c r="H23" s="34">
        <v>12.88</v>
      </c>
      <c r="I23" s="34">
        <v>14.32</v>
      </c>
      <c r="J23" s="34">
        <f t="shared" si="2"/>
        <v>-0.10055865921787706</v>
      </c>
      <c r="K23" s="34">
        <v>174.96</v>
      </c>
      <c r="L23" s="34">
        <v>155.1</v>
      </c>
      <c r="M23" s="35">
        <f t="shared" si="3"/>
        <v>0.12804642166344304</v>
      </c>
      <c r="N23" s="43">
        <v>0</v>
      </c>
    </row>
    <row r="24" spans="1:14" ht="18.75" customHeight="1" x14ac:dyDescent="0.25">
      <c r="A24" s="37" t="s">
        <v>40</v>
      </c>
      <c r="B24" s="34">
        <v>0.13</v>
      </c>
      <c r="C24" s="34">
        <v>0.15</v>
      </c>
      <c r="D24" s="34">
        <f t="shared" si="4"/>
        <v>-0.13333333333333328</v>
      </c>
      <c r="E24" s="34">
        <v>0.99</v>
      </c>
      <c r="F24" s="34">
        <v>1.0900000000000001</v>
      </c>
      <c r="G24" s="34">
        <f t="shared" si="1"/>
        <v>-9.174311926605512E-2</v>
      </c>
      <c r="H24" s="34">
        <v>7.55</v>
      </c>
      <c r="I24" s="34">
        <v>8.26</v>
      </c>
      <c r="J24" s="34">
        <f t="shared" si="2"/>
        <v>-8.5956416464891036E-2</v>
      </c>
      <c r="K24" s="34">
        <v>194.36</v>
      </c>
      <c r="L24" s="34">
        <v>172.17</v>
      </c>
      <c r="M24" s="35">
        <f t="shared" si="3"/>
        <v>0.12888424231863871</v>
      </c>
      <c r="N24" s="43">
        <v>0</v>
      </c>
    </row>
    <row r="25" spans="1:14" ht="18.75" customHeight="1" x14ac:dyDescent="0.25">
      <c r="A25" s="37" t="s">
        <v>41</v>
      </c>
      <c r="B25" s="34">
        <v>0.06</v>
      </c>
      <c r="C25" s="34">
        <v>0.06</v>
      </c>
      <c r="D25" s="34">
        <f t="shared" si="4"/>
        <v>0</v>
      </c>
      <c r="E25" s="34">
        <v>0.39</v>
      </c>
      <c r="F25" s="34">
        <v>0.4</v>
      </c>
      <c r="G25" s="34">
        <f t="shared" si="1"/>
        <v>-2.5000000000000022E-2</v>
      </c>
      <c r="H25" s="34">
        <v>2.06</v>
      </c>
      <c r="I25" s="34">
        <v>3.09</v>
      </c>
      <c r="J25" s="34">
        <f t="shared" si="2"/>
        <v>-0.33333333333333326</v>
      </c>
      <c r="K25" s="34">
        <v>9.82</v>
      </c>
      <c r="L25" s="34">
        <v>16.2</v>
      </c>
      <c r="M25" s="35">
        <f t="shared" si="3"/>
        <v>-0.3938271604938271</v>
      </c>
      <c r="N25" s="43">
        <v>1</v>
      </c>
    </row>
    <row r="26" spans="1:14" ht="18.75" customHeight="1" x14ac:dyDescent="0.25">
      <c r="A26" s="37" t="s">
        <v>42</v>
      </c>
      <c r="B26" s="34">
        <v>0.03</v>
      </c>
      <c r="C26" s="34">
        <v>7.0000000000000007E-2</v>
      </c>
      <c r="D26" s="34">
        <f t="shared" si="4"/>
        <v>-0.57142857142857151</v>
      </c>
      <c r="E26" s="34">
        <v>0.16</v>
      </c>
      <c r="F26" s="34">
        <v>0.21</v>
      </c>
      <c r="G26" s="34">
        <f t="shared" si="1"/>
        <v>-0.23809523809523805</v>
      </c>
      <c r="H26" s="34">
        <v>0.83</v>
      </c>
      <c r="I26" s="34">
        <v>1.9</v>
      </c>
      <c r="J26" s="34">
        <f t="shared" si="2"/>
        <v>-0.56315789473684208</v>
      </c>
      <c r="K26" s="34">
        <v>5.21</v>
      </c>
      <c r="L26" s="34">
        <v>11.29</v>
      </c>
      <c r="M26" s="35">
        <f t="shared" si="3"/>
        <v>-0.53852967227635073</v>
      </c>
      <c r="N26" s="43">
        <v>1</v>
      </c>
    </row>
    <row r="27" spans="1:14" ht="18.75" customHeight="1" x14ac:dyDescent="0.25">
      <c r="A27" s="37" t="s">
        <v>43</v>
      </c>
      <c r="B27" s="34">
        <v>0.02</v>
      </c>
      <c r="C27" s="34">
        <v>0.02</v>
      </c>
      <c r="D27" s="34">
        <f t="shared" si="4"/>
        <v>0</v>
      </c>
      <c r="E27" s="34">
        <v>0.37</v>
      </c>
      <c r="F27" s="34">
        <v>0.34</v>
      </c>
      <c r="G27" s="34">
        <f t="shared" si="1"/>
        <v>8.8235294117646967E-2</v>
      </c>
      <c r="H27" s="34">
        <v>2.27</v>
      </c>
      <c r="I27" s="34">
        <v>2.31</v>
      </c>
      <c r="J27" s="34">
        <f t="shared" si="2"/>
        <v>-1.731601731601733E-2</v>
      </c>
      <c r="K27" s="34">
        <v>12.46</v>
      </c>
      <c r="L27" s="34">
        <v>12.53</v>
      </c>
      <c r="M27" s="35">
        <f t="shared" si="3"/>
        <v>-5.5865921787708311E-3</v>
      </c>
      <c r="N27" s="42"/>
    </row>
    <row r="28" spans="1:14" ht="18.75" customHeight="1" x14ac:dyDescent="0.25">
      <c r="A28" s="37" t="s">
        <v>44</v>
      </c>
      <c r="B28" s="34">
        <v>0.03</v>
      </c>
      <c r="C28" s="34">
        <v>0.05</v>
      </c>
      <c r="D28" s="34">
        <f t="shared" si="4"/>
        <v>-0.40000000000000008</v>
      </c>
      <c r="E28" s="34">
        <v>0.36</v>
      </c>
      <c r="F28" s="34">
        <v>0.39</v>
      </c>
      <c r="G28" s="34">
        <f t="shared" si="1"/>
        <v>-7.6923076923076983E-2</v>
      </c>
      <c r="H28" s="34">
        <v>1.8</v>
      </c>
      <c r="I28" s="34">
        <v>2.5299999999999998</v>
      </c>
      <c r="J28" s="34">
        <f t="shared" si="2"/>
        <v>-0.28853754940711457</v>
      </c>
      <c r="K28" s="34">
        <v>12.37</v>
      </c>
      <c r="L28" s="34">
        <v>12.65</v>
      </c>
      <c r="M28" s="35">
        <f t="shared" si="3"/>
        <v>-2.2134387351778747E-2</v>
      </c>
      <c r="N28" s="42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58</v>
      </c>
      <c r="C4" s="34" t="s">
        <v>59</v>
      </c>
      <c r="D4" s="54">
        <f t="shared" ref="D4:D29" si="0">IF(OR(B4="", B4=0, C4="", C4=0), "", (B4-C4)/C4)</f>
        <v>-0.33333333333333331</v>
      </c>
      <c r="E4" s="34" t="s">
        <v>497</v>
      </c>
      <c r="F4" s="34" t="s">
        <v>76</v>
      </c>
      <c r="G4" s="54">
        <f t="shared" ref="G4:G29" si="1">IF(OR(E4="", E4=0, F4="", F4=0), "", (E4-F4)/F4)</f>
        <v>-0.42000000000000004</v>
      </c>
      <c r="H4" s="34" t="s">
        <v>541</v>
      </c>
      <c r="I4" s="34" t="s">
        <v>542</v>
      </c>
      <c r="J4" s="54">
        <f t="shared" ref="J4:J29" si="2">IF(OR(H4="", H4=0, I4="", I4=0), "", (H4-I4)/I4)</f>
        <v>0.31174089068825911</v>
      </c>
      <c r="K4" s="34" t="s">
        <v>543</v>
      </c>
      <c r="L4" s="35" t="s">
        <v>544</v>
      </c>
      <c r="M4" s="57">
        <f t="shared" ref="M4:M29" si="3">IF(OR(K4="", K4=0, L4="", L4=0), "", (K4-L4)/L4)</f>
        <v>-0.47831253713606653</v>
      </c>
    </row>
    <row r="5" spans="1:13" ht="19.5" customHeight="1" x14ac:dyDescent="0.25">
      <c r="A5" s="37" t="s">
        <v>21</v>
      </c>
      <c r="B5" s="34" t="s">
        <v>66</v>
      </c>
      <c r="C5" s="34" t="s">
        <v>184</v>
      </c>
      <c r="D5" s="54">
        <f t="shared" si="0"/>
        <v>-0.22222222222222213</v>
      </c>
      <c r="E5" s="34" t="s">
        <v>247</v>
      </c>
      <c r="F5" s="34" t="s">
        <v>258</v>
      </c>
      <c r="G5" s="54">
        <f t="shared" si="1"/>
        <v>3.3333333333333368E-2</v>
      </c>
      <c r="H5" s="34" t="s">
        <v>545</v>
      </c>
      <c r="I5" s="34" t="s">
        <v>546</v>
      </c>
      <c r="J5" s="54">
        <f t="shared" si="2"/>
        <v>-5.339805825242723E-2</v>
      </c>
      <c r="K5" s="34" t="s">
        <v>547</v>
      </c>
      <c r="L5" s="35" t="s">
        <v>548</v>
      </c>
      <c r="M5" s="57">
        <f t="shared" si="3"/>
        <v>-1.272727272727278E-2</v>
      </c>
    </row>
    <row r="6" spans="1:13" ht="19.5" customHeight="1" x14ac:dyDescent="0.25">
      <c r="A6" s="59" t="s">
        <v>22</v>
      </c>
      <c r="B6" s="34" t="s">
        <v>88</v>
      </c>
      <c r="C6" s="34" t="s">
        <v>75</v>
      </c>
      <c r="D6" s="54">
        <f t="shared" si="0"/>
        <v>-0.21428571428571436</v>
      </c>
      <c r="E6" s="34" t="s">
        <v>253</v>
      </c>
      <c r="F6" s="34" t="s">
        <v>68</v>
      </c>
      <c r="G6" s="54">
        <f t="shared" si="1"/>
        <v>-8.7719298245613919E-2</v>
      </c>
      <c r="H6" s="34" t="s">
        <v>549</v>
      </c>
      <c r="I6" s="34" t="s">
        <v>550</v>
      </c>
      <c r="J6" s="54">
        <f t="shared" si="2"/>
        <v>-0.11139240506329123</v>
      </c>
      <c r="K6" s="34" t="s">
        <v>551</v>
      </c>
      <c r="L6" s="35" t="s">
        <v>552</v>
      </c>
      <c r="M6" s="57">
        <f t="shared" si="3"/>
        <v>-0.27654741624077223</v>
      </c>
    </row>
    <row r="7" spans="1:13" ht="19.5" customHeight="1" x14ac:dyDescent="0.25">
      <c r="A7" s="37" t="s">
        <v>23</v>
      </c>
      <c r="B7" s="34" t="s">
        <v>66</v>
      </c>
      <c r="C7" s="34" t="s">
        <v>66</v>
      </c>
      <c r="D7" s="54">
        <f t="shared" si="0"/>
        <v>0</v>
      </c>
      <c r="E7" s="34" t="s">
        <v>553</v>
      </c>
      <c r="F7" s="34" t="s">
        <v>83</v>
      </c>
      <c r="G7" s="54">
        <f t="shared" si="1"/>
        <v>-2.0408163265306142E-2</v>
      </c>
      <c r="H7" s="34" t="s">
        <v>554</v>
      </c>
      <c r="I7" s="34" t="s">
        <v>554</v>
      </c>
      <c r="J7" s="54">
        <f t="shared" si="2"/>
        <v>0</v>
      </c>
      <c r="K7" s="34" t="s">
        <v>555</v>
      </c>
      <c r="L7" s="35" t="s">
        <v>556</v>
      </c>
      <c r="M7" s="57">
        <f t="shared" si="3"/>
        <v>1.0256111757857973</v>
      </c>
    </row>
    <row r="8" spans="1:13" ht="19.5" customHeight="1" x14ac:dyDescent="0.25">
      <c r="A8" s="59" t="s">
        <v>24</v>
      </c>
      <c r="B8" s="34" t="s">
        <v>557</v>
      </c>
      <c r="C8" s="34" t="s">
        <v>88</v>
      </c>
      <c r="D8" s="54">
        <f t="shared" si="0"/>
        <v>-9.090909090909087E-2</v>
      </c>
      <c r="E8" s="34" t="s">
        <v>558</v>
      </c>
      <c r="F8" s="34" t="s">
        <v>559</v>
      </c>
      <c r="G8" s="54">
        <f t="shared" si="1"/>
        <v>-0.10389610389610399</v>
      </c>
      <c r="H8" s="34" t="s">
        <v>560</v>
      </c>
      <c r="I8" s="34" t="s">
        <v>561</v>
      </c>
      <c r="J8" s="54">
        <f t="shared" si="2"/>
        <v>-0.46379044684129433</v>
      </c>
      <c r="K8" s="34" t="s">
        <v>562</v>
      </c>
      <c r="L8" s="35" t="s">
        <v>552</v>
      </c>
      <c r="M8" s="57">
        <f t="shared" si="3"/>
        <v>-0.110732538330494</v>
      </c>
    </row>
    <row r="9" spans="1:13" ht="19.5" customHeight="1" x14ac:dyDescent="0.25">
      <c r="A9" s="37" t="s">
        <v>25</v>
      </c>
      <c r="B9" s="34" t="s">
        <v>246</v>
      </c>
      <c r="C9" s="34" t="s">
        <v>75</v>
      </c>
      <c r="D9" s="54">
        <f t="shared" si="0"/>
        <v>7.1428571428571286E-2</v>
      </c>
      <c r="E9" s="34" t="s">
        <v>563</v>
      </c>
      <c r="F9" s="34" t="s">
        <v>367</v>
      </c>
      <c r="G9" s="54">
        <f t="shared" si="1"/>
        <v>-0.11956521739130432</v>
      </c>
      <c r="H9" s="34" t="s">
        <v>249</v>
      </c>
      <c r="I9" s="34" t="s">
        <v>564</v>
      </c>
      <c r="J9" s="54">
        <f t="shared" si="2"/>
        <v>2.5568181818181778E-2</v>
      </c>
      <c r="K9" s="34" t="s">
        <v>127</v>
      </c>
      <c r="L9" s="35" t="s">
        <v>565</v>
      </c>
      <c r="M9" s="57">
        <f t="shared" si="3"/>
        <v>-1</v>
      </c>
    </row>
    <row r="10" spans="1:13" ht="19.5" customHeight="1" x14ac:dyDescent="0.25">
      <c r="A10" s="59" t="s">
        <v>26</v>
      </c>
      <c r="B10" s="34" t="s">
        <v>101</v>
      </c>
      <c r="C10" s="34" t="s">
        <v>350</v>
      </c>
      <c r="D10" s="54">
        <f t="shared" si="0"/>
        <v>-0.12</v>
      </c>
      <c r="E10" s="34" t="s">
        <v>566</v>
      </c>
      <c r="F10" s="34" t="s">
        <v>567</v>
      </c>
      <c r="G10" s="54">
        <f t="shared" si="1"/>
        <v>-0.11188811188811183</v>
      </c>
      <c r="H10" s="34" t="s">
        <v>568</v>
      </c>
      <c r="I10" s="34" t="s">
        <v>569</v>
      </c>
      <c r="J10" s="54">
        <f t="shared" si="2"/>
        <v>-0.42005676442762541</v>
      </c>
      <c r="K10" s="34" t="s">
        <v>570</v>
      </c>
      <c r="L10" s="35" t="s">
        <v>571</v>
      </c>
      <c r="M10" s="57">
        <f t="shared" si="3"/>
        <v>-0.43723252496433668</v>
      </c>
    </row>
    <row r="11" spans="1:13" ht="19.5" customHeight="1" x14ac:dyDescent="0.25">
      <c r="A11" s="37" t="s">
        <v>27</v>
      </c>
      <c r="B11" s="34" t="s">
        <v>60</v>
      </c>
      <c r="C11" s="34" t="s">
        <v>109</v>
      </c>
      <c r="D11" s="54">
        <f t="shared" si="0"/>
        <v>-9.9999999999999908E-2</v>
      </c>
      <c r="E11" s="34" t="s">
        <v>572</v>
      </c>
      <c r="F11" s="34" t="s">
        <v>573</v>
      </c>
      <c r="G11" s="54">
        <f t="shared" si="1"/>
        <v>-5.9171597633136015E-2</v>
      </c>
      <c r="H11" s="34" t="s">
        <v>574</v>
      </c>
      <c r="I11" s="34" t="s">
        <v>575</v>
      </c>
      <c r="J11" s="54">
        <f t="shared" si="2"/>
        <v>-0.48817204301075268</v>
      </c>
      <c r="K11" s="34" t="s">
        <v>576</v>
      </c>
      <c r="L11" s="35" t="s">
        <v>577</v>
      </c>
      <c r="M11" s="57">
        <f t="shared" si="3"/>
        <v>-0.56825475191310792</v>
      </c>
    </row>
    <row r="12" spans="1:13" ht="19.5" customHeight="1" x14ac:dyDescent="0.25">
      <c r="A12" s="59" t="s">
        <v>28</v>
      </c>
      <c r="B12" s="34" t="s">
        <v>578</v>
      </c>
      <c r="C12" s="34" t="s">
        <v>252</v>
      </c>
      <c r="D12" s="54">
        <f t="shared" si="0"/>
        <v>-9.090909090909087E-2</v>
      </c>
      <c r="E12" s="34" t="s">
        <v>579</v>
      </c>
      <c r="F12" s="34" t="s">
        <v>580</v>
      </c>
      <c r="G12" s="54">
        <f t="shared" si="1"/>
        <v>-9.6446700507614183E-2</v>
      </c>
      <c r="H12" s="34" t="s">
        <v>158</v>
      </c>
      <c r="I12" s="34" t="s">
        <v>581</v>
      </c>
      <c r="J12" s="54">
        <f t="shared" si="2"/>
        <v>-6.055818852027376E-2</v>
      </c>
      <c r="K12" s="34" t="s">
        <v>582</v>
      </c>
      <c r="L12" s="35" t="s">
        <v>583</v>
      </c>
      <c r="M12" s="57">
        <f t="shared" si="3"/>
        <v>-0.28568379109150416</v>
      </c>
    </row>
    <row r="13" spans="1:13" ht="19.5" customHeight="1" x14ac:dyDescent="0.25">
      <c r="A13" s="37" t="s">
        <v>29</v>
      </c>
      <c r="B13" s="34" t="s">
        <v>520</v>
      </c>
      <c r="C13" s="34" t="s">
        <v>578</v>
      </c>
      <c r="D13" s="54">
        <f t="shared" si="0"/>
        <v>-7.5000000000000067E-2</v>
      </c>
      <c r="E13" s="34" t="s">
        <v>541</v>
      </c>
      <c r="F13" s="34" t="s">
        <v>401</v>
      </c>
      <c r="G13" s="54">
        <f t="shared" si="1"/>
        <v>-0.23404255319148939</v>
      </c>
      <c r="H13" s="34" t="s">
        <v>584</v>
      </c>
      <c r="I13" s="34" t="s">
        <v>585</v>
      </c>
      <c r="J13" s="54">
        <f t="shared" si="2"/>
        <v>-0.23900637797918756</v>
      </c>
      <c r="K13" s="34" t="s">
        <v>586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445</v>
      </c>
      <c r="C14" s="34" t="s">
        <v>587</v>
      </c>
      <c r="D14" s="54">
        <f t="shared" si="0"/>
        <v>-0.15107913669064746</v>
      </c>
      <c r="E14" s="34" t="s">
        <v>588</v>
      </c>
      <c r="F14" s="34" t="s">
        <v>589</v>
      </c>
      <c r="G14" s="54">
        <f t="shared" si="1"/>
        <v>-0.51792828685258963</v>
      </c>
      <c r="H14" s="34" t="s">
        <v>590</v>
      </c>
      <c r="I14" s="34" t="s">
        <v>591</v>
      </c>
      <c r="J14" s="54">
        <f t="shared" si="2"/>
        <v>-6.3955293387146922E-2</v>
      </c>
      <c r="K14" s="34" t="s">
        <v>592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593</v>
      </c>
      <c r="C15" s="34" t="s">
        <v>542</v>
      </c>
      <c r="D15" s="54">
        <f t="shared" si="0"/>
        <v>-8.9068825910931251E-2</v>
      </c>
      <c r="E15" s="34" t="s">
        <v>594</v>
      </c>
      <c r="F15" s="34" t="s">
        <v>595</v>
      </c>
      <c r="G15" s="54">
        <f t="shared" si="1"/>
        <v>-0.34838709677419355</v>
      </c>
      <c r="H15" s="34" t="s">
        <v>596</v>
      </c>
      <c r="I15" s="34" t="s">
        <v>597</v>
      </c>
      <c r="J15" s="54">
        <f t="shared" si="2"/>
        <v>-0.40713266761768896</v>
      </c>
      <c r="K15" s="34" t="s">
        <v>598</v>
      </c>
      <c r="L15" s="35" t="s">
        <v>599</v>
      </c>
      <c r="M15" s="57">
        <f t="shared" si="3"/>
        <v>-0.22188664696054491</v>
      </c>
    </row>
    <row r="16" spans="1:13" ht="19.5" customHeight="1" x14ac:dyDescent="0.25">
      <c r="A16" s="59" t="s">
        <v>32</v>
      </c>
      <c r="B16" s="34" t="s">
        <v>600</v>
      </c>
      <c r="C16" s="34" t="s">
        <v>293</v>
      </c>
      <c r="D16" s="54">
        <f t="shared" si="0"/>
        <v>-7.6190476190476253E-2</v>
      </c>
      <c r="E16" s="34" t="s">
        <v>601</v>
      </c>
      <c r="F16" s="34" t="s">
        <v>376</v>
      </c>
      <c r="G16" s="54">
        <f t="shared" si="1"/>
        <v>-0.4044444444444445</v>
      </c>
      <c r="H16" s="34" t="s">
        <v>602</v>
      </c>
      <c r="I16" s="34" t="s">
        <v>603</v>
      </c>
      <c r="J16" s="54">
        <f t="shared" si="2"/>
        <v>-0.29684445685562699</v>
      </c>
      <c r="K16" s="34" t="s">
        <v>604</v>
      </c>
      <c r="L16" s="35" t="s">
        <v>605</v>
      </c>
      <c r="M16" s="57">
        <f t="shared" si="3"/>
        <v>0.72044002838892818</v>
      </c>
    </row>
    <row r="17" spans="1:13" ht="19.5" customHeight="1" x14ac:dyDescent="0.25">
      <c r="A17" s="37" t="s">
        <v>33</v>
      </c>
      <c r="B17" s="34" t="s">
        <v>606</v>
      </c>
      <c r="C17" s="34" t="s">
        <v>95</v>
      </c>
      <c r="D17" s="54">
        <f t="shared" si="0"/>
        <v>-0.16</v>
      </c>
      <c r="E17" s="34" t="s">
        <v>607</v>
      </c>
      <c r="F17" s="34" t="s">
        <v>608</v>
      </c>
      <c r="G17" s="54">
        <f t="shared" si="1"/>
        <v>-0.27315914489311161</v>
      </c>
      <c r="H17" s="34" t="s">
        <v>609</v>
      </c>
      <c r="I17" s="34" t="s">
        <v>610</v>
      </c>
      <c r="J17" s="54">
        <f t="shared" si="2"/>
        <v>-0.19334389857369252</v>
      </c>
      <c r="K17" s="34" t="s">
        <v>611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396</v>
      </c>
      <c r="C18" s="34" t="s">
        <v>157</v>
      </c>
      <c r="D18" s="54">
        <f t="shared" si="0"/>
        <v>-9.6428571428571447E-2</v>
      </c>
      <c r="E18" s="34" t="s">
        <v>612</v>
      </c>
      <c r="F18" s="34" t="s">
        <v>596</v>
      </c>
      <c r="G18" s="54">
        <f t="shared" si="1"/>
        <v>-0.3205004812319539</v>
      </c>
      <c r="H18" s="34" t="s">
        <v>613</v>
      </c>
      <c r="I18" s="34" t="s">
        <v>614</v>
      </c>
      <c r="J18" s="54">
        <f t="shared" si="2"/>
        <v>-0.33802596590020334</v>
      </c>
      <c r="K18" s="34" t="s">
        <v>615</v>
      </c>
      <c r="L18" s="35" t="s">
        <v>616</v>
      </c>
      <c r="M18" s="57">
        <f t="shared" si="3"/>
        <v>0.85367930956166238</v>
      </c>
    </row>
    <row r="19" spans="1:13" ht="18.75" customHeight="1" x14ac:dyDescent="0.25">
      <c r="A19" s="37" t="s">
        <v>35</v>
      </c>
      <c r="B19" s="34" t="s">
        <v>558</v>
      </c>
      <c r="C19" s="34" t="s">
        <v>606</v>
      </c>
      <c r="D19" s="54">
        <f t="shared" si="0"/>
        <v>9.523809523809515E-2</v>
      </c>
      <c r="E19" s="34" t="s">
        <v>617</v>
      </c>
      <c r="F19" s="34" t="s">
        <v>254</v>
      </c>
      <c r="G19" s="54">
        <f t="shared" si="1"/>
        <v>-0.24550898203592811</v>
      </c>
      <c r="H19" s="34" t="s">
        <v>618</v>
      </c>
      <c r="I19" s="34" t="s">
        <v>619</v>
      </c>
      <c r="J19" s="54">
        <f t="shared" si="2"/>
        <v>-0.54264250994255414</v>
      </c>
      <c r="K19" s="34" t="s">
        <v>555</v>
      </c>
      <c r="L19" s="35" t="s">
        <v>620</v>
      </c>
      <c r="M19" s="57">
        <f t="shared" si="3"/>
        <v>-0.80240744946627296</v>
      </c>
    </row>
    <row r="20" spans="1:13" ht="18.75" customHeight="1" x14ac:dyDescent="0.25">
      <c r="A20" s="59" t="s">
        <v>36</v>
      </c>
      <c r="B20" s="34" t="s">
        <v>74</v>
      </c>
      <c r="C20" s="34" t="s">
        <v>74</v>
      </c>
      <c r="D20" s="54">
        <f t="shared" si="0"/>
        <v>0</v>
      </c>
      <c r="E20" s="34" t="s">
        <v>621</v>
      </c>
      <c r="F20" s="34" t="s">
        <v>622</v>
      </c>
      <c r="G20" s="54">
        <f t="shared" si="1"/>
        <v>-0.82051282051282048</v>
      </c>
      <c r="H20" s="34" t="s">
        <v>623</v>
      </c>
      <c r="I20" s="34" t="s">
        <v>624</v>
      </c>
      <c r="J20" s="54">
        <f t="shared" si="2"/>
        <v>-0.75063742988271287</v>
      </c>
      <c r="K20" s="34" t="s">
        <v>625</v>
      </c>
      <c r="L20" s="35" t="s">
        <v>626</v>
      </c>
      <c r="M20" s="57">
        <f t="shared" si="3"/>
        <v>-0.18011116118371634</v>
      </c>
    </row>
    <row r="21" spans="1:13" ht="19.5" customHeight="1" x14ac:dyDescent="0.25">
      <c r="A21" s="37" t="s">
        <v>37</v>
      </c>
      <c r="B21" s="34" t="s">
        <v>152</v>
      </c>
      <c r="C21" s="34" t="s">
        <v>627</v>
      </c>
      <c r="D21" s="54">
        <f t="shared" si="0"/>
        <v>-0.16406249999999997</v>
      </c>
      <c r="E21" s="34" t="s">
        <v>628</v>
      </c>
      <c r="F21" s="34" t="s">
        <v>629</v>
      </c>
      <c r="G21" s="54">
        <f t="shared" si="1"/>
        <v>-0.27696629213483154</v>
      </c>
      <c r="H21" s="34" t="s">
        <v>630</v>
      </c>
      <c r="I21" s="34" t="s">
        <v>631</v>
      </c>
      <c r="J21" s="54">
        <f t="shared" si="2"/>
        <v>0.4820440028388927</v>
      </c>
      <c r="K21" s="34" t="s">
        <v>632</v>
      </c>
      <c r="L21" s="35" t="s">
        <v>633</v>
      </c>
      <c r="M21" s="57">
        <f t="shared" si="3"/>
        <v>-4.7957983534087638E-2</v>
      </c>
    </row>
    <row r="22" spans="1:13" ht="18.75" customHeight="1" x14ac:dyDescent="0.25">
      <c r="A22" s="59" t="s">
        <v>38</v>
      </c>
      <c r="B22" s="34" t="s">
        <v>184</v>
      </c>
      <c r="C22" s="34" t="s">
        <v>74</v>
      </c>
      <c r="D22" s="54">
        <f t="shared" si="0"/>
        <v>-0.25</v>
      </c>
      <c r="E22" s="34" t="s">
        <v>228</v>
      </c>
      <c r="F22" s="34" t="s">
        <v>61</v>
      </c>
      <c r="G22" s="54">
        <f t="shared" si="1"/>
        <v>-9.5238095238095191E-2</v>
      </c>
      <c r="H22" s="34" t="s">
        <v>177</v>
      </c>
      <c r="I22" s="34" t="s">
        <v>386</v>
      </c>
      <c r="J22" s="54">
        <f t="shared" si="2"/>
        <v>-0.25291828793774318</v>
      </c>
      <c r="K22" s="34" t="s">
        <v>634</v>
      </c>
      <c r="L22" s="35" t="s">
        <v>635</v>
      </c>
      <c r="M22" s="57">
        <f t="shared" si="3"/>
        <v>-0.97116751269035539</v>
      </c>
    </row>
    <row r="23" spans="1:13" ht="18.75" customHeight="1" x14ac:dyDescent="0.25">
      <c r="A23" s="37" t="s">
        <v>39</v>
      </c>
      <c r="B23" s="34" t="s">
        <v>100</v>
      </c>
      <c r="C23" s="34" t="s">
        <v>60</v>
      </c>
      <c r="D23" s="54">
        <f t="shared" si="0"/>
        <v>-0.25925925925925924</v>
      </c>
      <c r="E23" s="34" t="s">
        <v>636</v>
      </c>
      <c r="F23" s="34" t="s">
        <v>637</v>
      </c>
      <c r="G23" s="54">
        <f t="shared" si="1"/>
        <v>-3.7914691943128E-2</v>
      </c>
      <c r="H23" s="34" t="s">
        <v>638</v>
      </c>
      <c r="I23" s="34" t="s">
        <v>639</v>
      </c>
      <c r="J23" s="54">
        <f t="shared" si="2"/>
        <v>-5.8224163027656525E-2</v>
      </c>
      <c r="K23" s="34" t="s">
        <v>640</v>
      </c>
      <c r="L23" s="35" t="s">
        <v>641</v>
      </c>
      <c r="M23" s="57">
        <f t="shared" si="3"/>
        <v>2.453961984695137</v>
      </c>
    </row>
    <row r="24" spans="1:13" ht="18.75" customHeight="1" x14ac:dyDescent="0.25">
      <c r="A24" s="59" t="s">
        <v>40</v>
      </c>
      <c r="B24" s="34" t="s">
        <v>196</v>
      </c>
      <c r="C24" s="34" t="s">
        <v>101</v>
      </c>
      <c r="D24" s="54">
        <f t="shared" si="0"/>
        <v>-0.13636363636363635</v>
      </c>
      <c r="E24" s="34" t="s">
        <v>423</v>
      </c>
      <c r="F24" s="34" t="s">
        <v>642</v>
      </c>
      <c r="G24" s="54">
        <f t="shared" si="1"/>
        <v>-0.75757575757575757</v>
      </c>
      <c r="H24" s="34" t="s">
        <v>365</v>
      </c>
      <c r="I24" s="34" t="s">
        <v>643</v>
      </c>
      <c r="J24" s="54">
        <f t="shared" si="2"/>
        <v>-0.10433244916003534</v>
      </c>
      <c r="K24" s="34" t="s">
        <v>644</v>
      </c>
      <c r="L24" s="35" t="s">
        <v>645</v>
      </c>
      <c r="M24" s="57">
        <f t="shared" si="3"/>
        <v>2.0568549296833976E-2</v>
      </c>
    </row>
    <row r="25" spans="1:13" ht="18.75" customHeight="1" x14ac:dyDescent="0.25">
      <c r="A25" s="37" t="s">
        <v>41</v>
      </c>
      <c r="B25" s="34" t="s">
        <v>59</v>
      </c>
      <c r="C25" s="34" t="s">
        <v>67</v>
      </c>
      <c r="D25" s="54">
        <f t="shared" si="0"/>
        <v>-0.25000000000000006</v>
      </c>
      <c r="E25" s="34" t="s">
        <v>82</v>
      </c>
      <c r="F25" s="34" t="s">
        <v>646</v>
      </c>
      <c r="G25" s="54">
        <f t="shared" si="1"/>
        <v>-4.878048780487796E-2</v>
      </c>
      <c r="H25" s="34" t="s">
        <v>255</v>
      </c>
      <c r="I25" s="34" t="s">
        <v>385</v>
      </c>
      <c r="J25" s="54">
        <f t="shared" si="2"/>
        <v>-1.2618296529968466E-2</v>
      </c>
      <c r="K25" s="34" t="s">
        <v>647</v>
      </c>
      <c r="L25" s="35" t="s">
        <v>648</v>
      </c>
      <c r="M25" s="57">
        <f t="shared" si="3"/>
        <v>-0.30941408821593147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349</v>
      </c>
      <c r="F26" s="34" t="s">
        <v>422</v>
      </c>
      <c r="G26" s="54">
        <f t="shared" si="1"/>
        <v>-0.19230769230769237</v>
      </c>
      <c r="H26" s="34" t="s">
        <v>649</v>
      </c>
      <c r="I26" s="34" t="s">
        <v>650</v>
      </c>
      <c r="J26" s="54">
        <f t="shared" si="2"/>
        <v>-4.9504950495049549E-2</v>
      </c>
      <c r="K26" s="34" t="s">
        <v>651</v>
      </c>
      <c r="L26" s="35" t="s">
        <v>137</v>
      </c>
      <c r="M26" s="57">
        <f t="shared" si="3"/>
        <v>-7.302231237322504E-2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404</v>
      </c>
      <c r="F27" s="34" t="s">
        <v>100</v>
      </c>
      <c r="G27" s="54">
        <f t="shared" si="1"/>
        <v>-0.15</v>
      </c>
      <c r="H27" s="34" t="s">
        <v>445</v>
      </c>
      <c r="I27" s="34" t="s">
        <v>652</v>
      </c>
      <c r="J27" s="54">
        <f t="shared" si="2"/>
        <v>-0.46846846846846857</v>
      </c>
      <c r="K27" s="34" t="s">
        <v>653</v>
      </c>
      <c r="L27" s="35" t="s">
        <v>654</v>
      </c>
      <c r="M27" s="57">
        <f t="shared" si="3"/>
        <v>0.39087947882736152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350</v>
      </c>
      <c r="F28" s="34" t="s">
        <v>520</v>
      </c>
      <c r="G28" s="54">
        <f t="shared" si="1"/>
        <v>-0.32432432432432434</v>
      </c>
      <c r="H28" s="34" t="s">
        <v>218</v>
      </c>
      <c r="I28" s="34" t="s">
        <v>655</v>
      </c>
      <c r="J28" s="54">
        <f t="shared" si="2"/>
        <v>-0.15602836879432624</v>
      </c>
      <c r="K28" s="34" t="s">
        <v>656</v>
      </c>
      <c r="L28" s="35" t="s">
        <v>657</v>
      </c>
      <c r="M28" s="57">
        <f t="shared" si="3"/>
        <v>-0.47994056463595841</v>
      </c>
    </row>
    <row r="29" spans="1:13" x14ac:dyDescent="0.25">
      <c r="A29" s="37" t="s">
        <v>45</v>
      </c>
      <c r="B29" s="34" t="s">
        <v>658</v>
      </c>
      <c r="C29" s="34" t="s">
        <v>659</v>
      </c>
      <c r="D29" s="54">
        <f t="shared" si="0"/>
        <v>-3.2884902840059883E-2</v>
      </c>
      <c r="E29" s="34" t="s">
        <v>315</v>
      </c>
      <c r="F29" s="34" t="s">
        <v>660</v>
      </c>
      <c r="G29" s="54">
        <f t="shared" si="1"/>
        <v>-0.30993330993330986</v>
      </c>
      <c r="H29" s="34" t="s">
        <v>661</v>
      </c>
      <c r="I29" s="34" t="s">
        <v>662</v>
      </c>
      <c r="J29" s="54">
        <f t="shared" si="2"/>
        <v>-0.12163265306122446</v>
      </c>
      <c r="K29" s="34" t="s">
        <v>663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228</v>
      </c>
      <c r="C30" s="63" t="s">
        <v>252</v>
      </c>
      <c r="D30" s="64"/>
      <c r="E30" s="63" t="s">
        <v>254</v>
      </c>
      <c r="F30" s="63" t="s">
        <v>542</v>
      </c>
      <c r="G30" s="64"/>
      <c r="H30" s="63" t="s">
        <v>664</v>
      </c>
      <c r="I30" s="63" t="s">
        <v>665</v>
      </c>
      <c r="J30" s="64"/>
      <c r="K30" s="63" t="s">
        <v>666</v>
      </c>
      <c r="L30" s="63" t="s">
        <v>667</v>
      </c>
      <c r="M30" s="65"/>
    </row>
    <row r="31" spans="1:13" x14ac:dyDescent="0.25">
      <c r="A31" s="62" t="s">
        <v>47</v>
      </c>
      <c r="B31" s="63" t="s">
        <v>668</v>
      </c>
      <c r="C31" s="63" t="s">
        <v>669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127</v>
      </c>
      <c r="L31" s="63" t="s">
        <v>582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31"/>
  <sheetViews>
    <sheetView topLeftCell="A5"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58</v>
      </c>
      <c r="C4" s="34" t="s">
        <v>59</v>
      </c>
      <c r="D4" s="54">
        <f t="shared" ref="D4:D29" si="0">IF(OR(B4="", B4=0, C4="", C4=0), "", (B4-C4)/C4)</f>
        <v>-0.33333333333333331</v>
      </c>
      <c r="E4" s="34" t="s">
        <v>109</v>
      </c>
      <c r="F4" s="34" t="s">
        <v>646</v>
      </c>
      <c r="G4" s="54">
        <f t="shared" ref="G4:G29" si="1">IF(OR(E4="", E4=0, F4="", F4=0), "", (E4-F4)/F4)</f>
        <v>-0.26829268292682923</v>
      </c>
      <c r="H4" s="34" t="s">
        <v>670</v>
      </c>
      <c r="I4" s="34" t="s">
        <v>671</v>
      </c>
      <c r="J4" s="54">
        <f t="shared" ref="J4:J29" si="2">IF(OR(H4="", H4=0, I4="", I4=0), "", (H4-I4)/I4)</f>
        <v>0.35390946502057608</v>
      </c>
      <c r="K4" s="34" t="s">
        <v>672</v>
      </c>
      <c r="L4" s="35" t="s">
        <v>673</v>
      </c>
      <c r="M4" s="57">
        <f t="shared" ref="M4:M29" si="3">IF(OR(K4="", K4=0, L4="", L4=0), "", (K4-L4)/L4)</f>
        <v>-0.46177001806140883</v>
      </c>
    </row>
    <row r="5" spans="1:13" ht="19.5" customHeight="1" x14ac:dyDescent="0.25">
      <c r="A5" s="37" t="s">
        <v>21</v>
      </c>
      <c r="B5" s="34" t="s">
        <v>67</v>
      </c>
      <c r="C5" s="34" t="s">
        <v>184</v>
      </c>
      <c r="D5" s="54">
        <f t="shared" si="0"/>
        <v>-0.11111111111111106</v>
      </c>
      <c r="E5" s="34" t="s">
        <v>674</v>
      </c>
      <c r="F5" s="34" t="s">
        <v>90</v>
      </c>
      <c r="G5" s="54">
        <f t="shared" si="1"/>
        <v>-0.1016949152542372</v>
      </c>
      <c r="H5" s="34" t="s">
        <v>550</v>
      </c>
      <c r="I5" s="34" t="s">
        <v>675</v>
      </c>
      <c r="J5" s="54">
        <f t="shared" si="2"/>
        <v>-2.9484029484029509E-2</v>
      </c>
      <c r="K5" s="34" t="s">
        <v>676</v>
      </c>
      <c r="L5" s="35" t="s">
        <v>677</v>
      </c>
      <c r="M5" s="57">
        <f t="shared" si="3"/>
        <v>1.9166973829708795E-2</v>
      </c>
    </row>
    <row r="6" spans="1:13" ht="19.5" customHeight="1" x14ac:dyDescent="0.25">
      <c r="A6" s="59" t="s">
        <v>22</v>
      </c>
      <c r="B6" s="34" t="s">
        <v>74</v>
      </c>
      <c r="C6" s="34" t="s">
        <v>246</v>
      </c>
      <c r="D6" s="54">
        <f t="shared" si="0"/>
        <v>-0.2</v>
      </c>
      <c r="E6" s="34" t="s">
        <v>90</v>
      </c>
      <c r="F6" s="34" t="s">
        <v>678</v>
      </c>
      <c r="G6" s="54">
        <f t="shared" si="1"/>
        <v>-0.10606060606060615</v>
      </c>
      <c r="H6" s="34" t="s">
        <v>410</v>
      </c>
      <c r="I6" s="34" t="s">
        <v>679</v>
      </c>
      <c r="J6" s="54">
        <f t="shared" si="2"/>
        <v>-7.7120822622108037E-2</v>
      </c>
      <c r="K6" s="34" t="s">
        <v>680</v>
      </c>
      <c r="L6" s="35" t="s">
        <v>681</v>
      </c>
      <c r="M6" s="57">
        <f t="shared" si="3"/>
        <v>-0.25273459988485897</v>
      </c>
    </row>
    <row r="7" spans="1:13" ht="19.5" customHeight="1" x14ac:dyDescent="0.25">
      <c r="A7" s="37" t="s">
        <v>23</v>
      </c>
      <c r="B7" s="34" t="s">
        <v>67</v>
      </c>
      <c r="C7" s="34" t="s">
        <v>184</v>
      </c>
      <c r="D7" s="54">
        <f t="shared" si="0"/>
        <v>-0.11111111111111106</v>
      </c>
      <c r="E7" s="34" t="s">
        <v>258</v>
      </c>
      <c r="F7" s="34" t="s">
        <v>83</v>
      </c>
      <c r="G7" s="54">
        <f t="shared" si="1"/>
        <v>0.22448979591836732</v>
      </c>
      <c r="H7" s="34" t="s">
        <v>406</v>
      </c>
      <c r="I7" s="34" t="s">
        <v>560</v>
      </c>
      <c r="J7" s="54">
        <f t="shared" si="2"/>
        <v>3.4482758620689689E-2</v>
      </c>
      <c r="K7" s="34" t="s">
        <v>682</v>
      </c>
      <c r="L7" s="35" t="s">
        <v>683</v>
      </c>
      <c r="M7" s="57">
        <f t="shared" si="3"/>
        <v>-0.28318584070796454</v>
      </c>
    </row>
    <row r="8" spans="1:13" ht="19.5" customHeight="1" x14ac:dyDescent="0.25">
      <c r="A8" s="59" t="s">
        <v>24</v>
      </c>
      <c r="B8" s="34" t="s">
        <v>88</v>
      </c>
      <c r="C8" s="34" t="s">
        <v>74</v>
      </c>
      <c r="D8" s="54">
        <f t="shared" si="0"/>
        <v>-8.3333333333333301E-2</v>
      </c>
      <c r="E8" s="34" t="s">
        <v>684</v>
      </c>
      <c r="F8" s="34" t="s">
        <v>163</v>
      </c>
      <c r="G8" s="54">
        <f t="shared" si="1"/>
        <v>-7.8947368421052697E-2</v>
      </c>
      <c r="H8" s="34" t="s">
        <v>579</v>
      </c>
      <c r="I8" s="34" t="s">
        <v>685</v>
      </c>
      <c r="J8" s="54">
        <f t="shared" si="2"/>
        <v>-0.44375000000000003</v>
      </c>
      <c r="K8" s="34" t="s">
        <v>686</v>
      </c>
      <c r="L8" s="35" t="s">
        <v>687</v>
      </c>
      <c r="M8" s="57">
        <f t="shared" si="3"/>
        <v>-0.39606209769026884</v>
      </c>
    </row>
    <row r="9" spans="1:13" ht="19.5" customHeight="1" x14ac:dyDescent="0.25">
      <c r="A9" s="37" t="s">
        <v>25</v>
      </c>
      <c r="B9" s="34" t="s">
        <v>75</v>
      </c>
      <c r="C9" s="34" t="s">
        <v>75</v>
      </c>
      <c r="D9" s="54">
        <f t="shared" si="0"/>
        <v>0</v>
      </c>
      <c r="E9" s="34" t="s">
        <v>688</v>
      </c>
      <c r="F9" s="34" t="s">
        <v>621</v>
      </c>
      <c r="G9" s="54">
        <f t="shared" si="1"/>
        <v>-9.890109890109898E-2</v>
      </c>
      <c r="H9" s="34" t="s">
        <v>689</v>
      </c>
      <c r="I9" s="34" t="s">
        <v>690</v>
      </c>
      <c r="J9" s="54">
        <f t="shared" si="2"/>
        <v>-8.2294264339152032E-2</v>
      </c>
      <c r="K9" s="34" t="s">
        <v>691</v>
      </c>
      <c r="L9" s="35" t="s">
        <v>692</v>
      </c>
      <c r="M9" s="57">
        <f t="shared" si="3"/>
        <v>-5.6415548675610612E-2</v>
      </c>
    </row>
    <row r="10" spans="1:13" ht="19.5" customHeight="1" x14ac:dyDescent="0.25">
      <c r="A10" s="59" t="s">
        <v>26</v>
      </c>
      <c r="B10" s="34" t="s">
        <v>191</v>
      </c>
      <c r="C10" s="34" t="s">
        <v>216</v>
      </c>
      <c r="D10" s="54">
        <f t="shared" si="0"/>
        <v>-4.1666666666666588E-2</v>
      </c>
      <c r="E10" s="34" t="s">
        <v>218</v>
      </c>
      <c r="F10" s="34" t="s">
        <v>693</v>
      </c>
      <c r="G10" s="54">
        <f t="shared" si="1"/>
        <v>-0.1619718309859155</v>
      </c>
      <c r="H10" s="34" t="s">
        <v>694</v>
      </c>
      <c r="I10" s="34" t="s">
        <v>695</v>
      </c>
      <c r="J10" s="54">
        <f t="shared" si="2"/>
        <v>-0.39980824544582932</v>
      </c>
      <c r="K10" s="34" t="s">
        <v>696</v>
      </c>
      <c r="L10" s="35" t="s">
        <v>697</v>
      </c>
      <c r="M10" s="57">
        <f t="shared" si="3"/>
        <v>-0.32987951807228921</v>
      </c>
    </row>
    <row r="11" spans="1:13" ht="19.5" customHeight="1" x14ac:dyDescent="0.25">
      <c r="A11" s="37" t="s">
        <v>27</v>
      </c>
      <c r="B11" s="34" t="s">
        <v>185</v>
      </c>
      <c r="C11" s="34" t="s">
        <v>121</v>
      </c>
      <c r="D11" s="54">
        <f t="shared" si="0"/>
        <v>-8.5714285714285632E-2</v>
      </c>
      <c r="E11" s="34" t="s">
        <v>698</v>
      </c>
      <c r="F11" s="34" t="s">
        <v>699</v>
      </c>
      <c r="G11" s="54">
        <f t="shared" si="1"/>
        <v>-5.202312138728328E-2</v>
      </c>
      <c r="H11" s="34" t="s">
        <v>700</v>
      </c>
      <c r="I11" s="34" t="s">
        <v>701</v>
      </c>
      <c r="J11" s="54">
        <f t="shared" si="2"/>
        <v>-0.48201438848920863</v>
      </c>
      <c r="K11" s="34" t="s">
        <v>702</v>
      </c>
      <c r="L11" s="35" t="s">
        <v>703</v>
      </c>
      <c r="M11" s="57">
        <f t="shared" si="3"/>
        <v>-0.55441581185889421</v>
      </c>
    </row>
    <row r="12" spans="1:13" ht="19.5" customHeight="1" x14ac:dyDescent="0.25">
      <c r="A12" s="59" t="s">
        <v>28</v>
      </c>
      <c r="B12" s="34" t="s">
        <v>646</v>
      </c>
      <c r="C12" s="34" t="s">
        <v>704</v>
      </c>
      <c r="D12" s="54">
        <f t="shared" si="0"/>
        <v>-0.32786885245901642</v>
      </c>
      <c r="E12" s="34" t="s">
        <v>70</v>
      </c>
      <c r="F12" s="34" t="s">
        <v>679</v>
      </c>
      <c r="G12" s="54">
        <f t="shared" si="1"/>
        <v>-6.6838046272493637E-2</v>
      </c>
      <c r="H12" s="34" t="s">
        <v>705</v>
      </c>
      <c r="I12" s="34" t="s">
        <v>706</v>
      </c>
      <c r="J12" s="54">
        <f t="shared" si="2"/>
        <v>-3.0416221985058525E-2</v>
      </c>
      <c r="K12" s="34" t="s">
        <v>707</v>
      </c>
      <c r="L12" s="35" t="s">
        <v>708</v>
      </c>
      <c r="M12" s="57">
        <f t="shared" si="3"/>
        <v>-0.26290741274877422</v>
      </c>
    </row>
    <row r="13" spans="1:13" ht="19.5" customHeight="1" x14ac:dyDescent="0.25">
      <c r="A13" s="37" t="s">
        <v>29</v>
      </c>
      <c r="B13" s="34" t="s">
        <v>115</v>
      </c>
      <c r="C13" s="34" t="s">
        <v>578</v>
      </c>
      <c r="D13" s="54">
        <f t="shared" si="0"/>
        <v>-0.10000000000000009</v>
      </c>
      <c r="E13" s="34" t="s">
        <v>78</v>
      </c>
      <c r="F13" s="34" t="s">
        <v>709</v>
      </c>
      <c r="G13" s="54">
        <f t="shared" si="1"/>
        <v>-0.20863309352517989</v>
      </c>
      <c r="H13" s="34" t="s">
        <v>710</v>
      </c>
      <c r="I13" s="34" t="s">
        <v>711</v>
      </c>
      <c r="J13" s="54">
        <f t="shared" si="2"/>
        <v>-0.21496598639455786</v>
      </c>
      <c r="K13" s="34" t="s">
        <v>712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713</v>
      </c>
      <c r="C14" s="34" t="s">
        <v>714</v>
      </c>
      <c r="D14" s="54">
        <f t="shared" si="0"/>
        <v>-0.59060402684563762</v>
      </c>
      <c r="E14" s="34" t="s">
        <v>715</v>
      </c>
      <c r="F14" s="34" t="s">
        <v>716</v>
      </c>
      <c r="G14" s="54">
        <f t="shared" si="1"/>
        <v>-0.5026917900403769</v>
      </c>
      <c r="H14" s="34" t="s">
        <v>717</v>
      </c>
      <c r="I14" s="34" t="s">
        <v>718</v>
      </c>
      <c r="J14" s="54">
        <f t="shared" si="2"/>
        <v>-3.4059624006922036E-2</v>
      </c>
      <c r="K14" s="34" t="s">
        <v>719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299</v>
      </c>
      <c r="C15" s="34" t="s">
        <v>517</v>
      </c>
      <c r="D15" s="54">
        <f t="shared" si="0"/>
        <v>8.8105726872246774E-3</v>
      </c>
      <c r="E15" s="34" t="s">
        <v>720</v>
      </c>
      <c r="F15" s="34" t="s">
        <v>721</v>
      </c>
      <c r="G15" s="54">
        <f t="shared" si="1"/>
        <v>-0.32810457516339875</v>
      </c>
      <c r="H15" s="34" t="s">
        <v>722</v>
      </c>
      <c r="I15" s="34" t="s">
        <v>723</v>
      </c>
      <c r="J15" s="54">
        <f t="shared" si="2"/>
        <v>-0.38808559861191438</v>
      </c>
      <c r="K15" s="34" t="s">
        <v>724</v>
      </c>
      <c r="L15" s="35" t="s">
        <v>725</v>
      </c>
      <c r="M15" s="57">
        <f t="shared" si="3"/>
        <v>-0.20910393331596769</v>
      </c>
    </row>
    <row r="16" spans="1:13" ht="19.5" customHeight="1" x14ac:dyDescent="0.25">
      <c r="A16" s="59" t="s">
        <v>32</v>
      </c>
      <c r="B16" s="34" t="s">
        <v>726</v>
      </c>
      <c r="C16" s="34" t="s">
        <v>727</v>
      </c>
      <c r="D16" s="54">
        <f t="shared" si="0"/>
        <v>-0.16239316239316237</v>
      </c>
      <c r="E16" s="34" t="s">
        <v>728</v>
      </c>
      <c r="F16" s="34" t="s">
        <v>416</v>
      </c>
      <c r="G16" s="54">
        <f t="shared" si="1"/>
        <v>-0.27927927927927931</v>
      </c>
      <c r="H16" s="34" t="s">
        <v>729</v>
      </c>
      <c r="I16" s="34" t="s">
        <v>730</v>
      </c>
      <c r="J16" s="54">
        <f t="shared" si="2"/>
        <v>-0.2742711576563826</v>
      </c>
      <c r="K16" s="34" t="s">
        <v>731</v>
      </c>
      <c r="L16" s="35" t="s">
        <v>732</v>
      </c>
      <c r="M16" s="57">
        <f t="shared" si="3"/>
        <v>0.77537222182262833</v>
      </c>
    </row>
    <row r="17" spans="1:13" ht="19.5" customHeight="1" x14ac:dyDescent="0.25">
      <c r="A17" s="37" t="s">
        <v>33</v>
      </c>
      <c r="B17" s="34" t="s">
        <v>678</v>
      </c>
      <c r="C17" s="34" t="s">
        <v>151</v>
      </c>
      <c r="D17" s="54">
        <f t="shared" si="0"/>
        <v>-8.3333333333333259E-2</v>
      </c>
      <c r="E17" s="34" t="s">
        <v>733</v>
      </c>
      <c r="F17" s="34" t="s">
        <v>734</v>
      </c>
      <c r="G17" s="54">
        <f t="shared" si="1"/>
        <v>-0.24819277108433738</v>
      </c>
      <c r="H17" s="34" t="s">
        <v>735</v>
      </c>
      <c r="I17" s="34" t="s">
        <v>736</v>
      </c>
      <c r="J17" s="54">
        <f t="shared" si="2"/>
        <v>-0.16706827309236949</v>
      </c>
      <c r="K17" s="34" t="s">
        <v>737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738</v>
      </c>
      <c r="C18" s="34" t="s">
        <v>512</v>
      </c>
      <c r="D18" s="54">
        <f t="shared" si="0"/>
        <v>-0.10461538461538457</v>
      </c>
      <c r="E18" s="34" t="s">
        <v>72</v>
      </c>
      <c r="F18" s="34" t="s">
        <v>739</v>
      </c>
      <c r="G18" s="54">
        <f t="shared" si="1"/>
        <v>-0.29887859580692344</v>
      </c>
      <c r="H18" s="34" t="s">
        <v>740</v>
      </c>
      <c r="I18" s="34" t="s">
        <v>741</v>
      </c>
      <c r="J18" s="54">
        <f t="shared" si="2"/>
        <v>-0.31687405880954272</v>
      </c>
      <c r="K18" s="34" t="s">
        <v>742</v>
      </c>
      <c r="L18" s="35" t="s">
        <v>743</v>
      </c>
      <c r="M18" s="57">
        <f t="shared" si="3"/>
        <v>0.91288002301716686</v>
      </c>
    </row>
    <row r="19" spans="1:13" ht="18.75" customHeight="1" x14ac:dyDescent="0.25">
      <c r="A19" s="37" t="s">
        <v>35</v>
      </c>
      <c r="B19" s="34" t="s">
        <v>744</v>
      </c>
      <c r="C19" s="34" t="s">
        <v>325</v>
      </c>
      <c r="D19" s="54">
        <f t="shared" si="0"/>
        <v>-2.7397260273972629E-2</v>
      </c>
      <c r="E19" s="34" t="s">
        <v>352</v>
      </c>
      <c r="F19" s="34" t="s">
        <v>670</v>
      </c>
      <c r="G19" s="54">
        <f t="shared" si="1"/>
        <v>-0.20364741641337383</v>
      </c>
      <c r="H19" s="34" t="s">
        <v>348</v>
      </c>
      <c r="I19" s="34" t="s">
        <v>745</v>
      </c>
      <c r="J19" s="54">
        <f t="shared" si="2"/>
        <v>-0.36542767577250329</v>
      </c>
      <c r="K19" s="34" t="s">
        <v>746</v>
      </c>
      <c r="L19" s="35" t="s">
        <v>747</v>
      </c>
      <c r="M19" s="57">
        <f t="shared" si="3"/>
        <v>-0.79606398895154795</v>
      </c>
    </row>
    <row r="20" spans="1:13" ht="18.75" customHeight="1" x14ac:dyDescent="0.25">
      <c r="A20" s="59" t="s">
        <v>36</v>
      </c>
      <c r="B20" s="34" t="s">
        <v>89</v>
      </c>
      <c r="C20" s="34" t="s">
        <v>74</v>
      </c>
      <c r="D20" s="54">
        <f t="shared" si="0"/>
        <v>8.3333333333333412E-2</v>
      </c>
      <c r="E20" s="34" t="s">
        <v>367</v>
      </c>
      <c r="F20" s="34" t="s">
        <v>748</v>
      </c>
      <c r="G20" s="54">
        <f t="shared" si="1"/>
        <v>-0.81600000000000006</v>
      </c>
      <c r="H20" s="34" t="s">
        <v>749</v>
      </c>
      <c r="I20" s="34" t="s">
        <v>750</v>
      </c>
      <c r="J20" s="54">
        <f t="shared" si="2"/>
        <v>-0.72919896640826876</v>
      </c>
      <c r="K20" s="34" t="s">
        <v>751</v>
      </c>
      <c r="L20" s="35" t="s">
        <v>752</v>
      </c>
      <c r="M20" s="57">
        <f t="shared" si="3"/>
        <v>-0.15405693408433549</v>
      </c>
    </row>
    <row r="21" spans="1:13" ht="19.5" customHeight="1" x14ac:dyDescent="0.25">
      <c r="A21" s="37" t="s">
        <v>37</v>
      </c>
      <c r="B21" s="34" t="s">
        <v>753</v>
      </c>
      <c r="C21" s="34" t="s">
        <v>371</v>
      </c>
      <c r="D21" s="54">
        <f t="shared" si="0"/>
        <v>-3.9603960396039639E-2</v>
      </c>
      <c r="E21" s="34" t="s">
        <v>754</v>
      </c>
      <c r="F21" s="34" t="s">
        <v>755</v>
      </c>
      <c r="G21" s="54">
        <f t="shared" si="1"/>
        <v>-0.47410358565737054</v>
      </c>
      <c r="H21" s="34" t="s">
        <v>756</v>
      </c>
      <c r="I21" s="34" t="s">
        <v>757</v>
      </c>
      <c r="J21" s="54">
        <f t="shared" si="2"/>
        <v>0.52956409149762607</v>
      </c>
      <c r="K21" s="34" t="s">
        <v>758</v>
      </c>
      <c r="L21" s="35" t="s">
        <v>759</v>
      </c>
      <c r="M21" s="57">
        <f t="shared" si="3"/>
        <v>-1.7530158860642374E-2</v>
      </c>
    </row>
    <row r="22" spans="1:13" ht="18.75" customHeight="1" x14ac:dyDescent="0.25">
      <c r="A22" s="59" t="s">
        <v>38</v>
      </c>
      <c r="B22" s="34" t="s">
        <v>88</v>
      </c>
      <c r="C22" s="34" t="s">
        <v>74</v>
      </c>
      <c r="D22" s="54">
        <f t="shared" si="0"/>
        <v>-8.3333333333333301E-2</v>
      </c>
      <c r="E22" s="34" t="s">
        <v>228</v>
      </c>
      <c r="F22" s="34" t="s">
        <v>238</v>
      </c>
      <c r="G22" s="54">
        <f t="shared" si="1"/>
        <v>-0.15555555555555556</v>
      </c>
      <c r="H22" s="34" t="s">
        <v>760</v>
      </c>
      <c r="I22" s="34" t="s">
        <v>452</v>
      </c>
      <c r="J22" s="54">
        <f t="shared" si="2"/>
        <v>-0.2461538461538462</v>
      </c>
      <c r="K22" s="34" t="s">
        <v>761</v>
      </c>
      <c r="L22" s="35" t="s">
        <v>762</v>
      </c>
      <c r="M22" s="57">
        <f t="shared" si="3"/>
        <v>-0.9627541361428924</v>
      </c>
    </row>
    <row r="23" spans="1:13" ht="18.75" customHeight="1" x14ac:dyDescent="0.25">
      <c r="A23" s="37" t="s">
        <v>39</v>
      </c>
      <c r="B23" s="34" t="s">
        <v>101</v>
      </c>
      <c r="C23" s="34" t="s">
        <v>216</v>
      </c>
      <c r="D23" s="54">
        <f t="shared" si="0"/>
        <v>-8.3333333333333301E-2</v>
      </c>
      <c r="E23" s="34" t="s">
        <v>763</v>
      </c>
      <c r="F23" s="34" t="s">
        <v>689</v>
      </c>
      <c r="G23" s="54">
        <f t="shared" si="1"/>
        <v>-0.43750000000000006</v>
      </c>
      <c r="H23" s="34" t="s">
        <v>764</v>
      </c>
      <c r="I23" s="34" t="s">
        <v>765</v>
      </c>
      <c r="J23" s="54">
        <f t="shared" si="2"/>
        <v>-2.8023598820059052E-2</v>
      </c>
      <c r="K23" s="34" t="s">
        <v>766</v>
      </c>
      <c r="L23" s="35" t="s">
        <v>767</v>
      </c>
      <c r="M23" s="57">
        <f t="shared" si="3"/>
        <v>2.5644233174881164</v>
      </c>
    </row>
    <row r="24" spans="1:13" ht="18.75" customHeight="1" x14ac:dyDescent="0.25">
      <c r="A24" s="59" t="s">
        <v>40</v>
      </c>
      <c r="B24" s="34" t="s">
        <v>100</v>
      </c>
      <c r="C24" s="34" t="s">
        <v>101</v>
      </c>
      <c r="D24" s="54">
        <f t="shared" si="0"/>
        <v>-9.090909090909087E-2</v>
      </c>
      <c r="E24" s="34" t="s">
        <v>270</v>
      </c>
      <c r="F24" s="34" t="s">
        <v>768</v>
      </c>
      <c r="G24" s="54">
        <f t="shared" si="1"/>
        <v>-0.74856046065259119</v>
      </c>
      <c r="H24" s="34" t="s">
        <v>769</v>
      </c>
      <c r="I24" s="34" t="s">
        <v>770</v>
      </c>
      <c r="J24" s="54">
        <f t="shared" si="2"/>
        <v>-7.5268817204301064E-2</v>
      </c>
      <c r="K24" s="34" t="s">
        <v>771</v>
      </c>
      <c r="L24" s="35" t="s">
        <v>772</v>
      </c>
      <c r="M24" s="57">
        <f t="shared" si="3"/>
        <v>5.3161083800160006E-2</v>
      </c>
    </row>
    <row r="25" spans="1:13" ht="18.75" customHeight="1" x14ac:dyDescent="0.25">
      <c r="A25" s="37" t="s">
        <v>41</v>
      </c>
      <c r="B25" s="34" t="s">
        <v>59</v>
      </c>
      <c r="C25" s="34" t="s">
        <v>66</v>
      </c>
      <c r="D25" s="54">
        <f t="shared" si="0"/>
        <v>-0.14285714285714296</v>
      </c>
      <c r="E25" s="34" t="s">
        <v>82</v>
      </c>
      <c r="F25" s="34" t="s">
        <v>646</v>
      </c>
      <c r="G25" s="54">
        <f t="shared" si="1"/>
        <v>-4.878048780487796E-2</v>
      </c>
      <c r="H25" s="34" t="s">
        <v>773</v>
      </c>
      <c r="I25" s="34" t="s">
        <v>774</v>
      </c>
      <c r="J25" s="54">
        <f t="shared" si="2"/>
        <v>-5.8997050147492673E-2</v>
      </c>
      <c r="K25" s="34" t="s">
        <v>775</v>
      </c>
      <c r="L25" s="35" t="s">
        <v>776</v>
      </c>
      <c r="M25" s="57">
        <f t="shared" si="3"/>
        <v>-0.28685790527018018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101</v>
      </c>
      <c r="F26" s="34" t="s">
        <v>422</v>
      </c>
      <c r="G26" s="54">
        <f t="shared" si="1"/>
        <v>-0.15384615384615388</v>
      </c>
      <c r="H26" s="34" t="s">
        <v>726</v>
      </c>
      <c r="I26" s="34" t="s">
        <v>777</v>
      </c>
      <c r="J26" s="54">
        <f t="shared" si="2"/>
        <v>-2.0000000000000018E-2</v>
      </c>
      <c r="K26" s="34" t="s">
        <v>778</v>
      </c>
      <c r="L26" s="35" t="s">
        <v>779</v>
      </c>
      <c r="M26" s="57">
        <f t="shared" si="3"/>
        <v>-4.5174537987679619E-2</v>
      </c>
    </row>
    <row r="27" spans="1:13" ht="18.75" customHeight="1" x14ac:dyDescent="0.25">
      <c r="A27" s="37" t="s">
        <v>43</v>
      </c>
      <c r="B27" s="34" t="s">
        <v>212</v>
      </c>
      <c r="C27" s="34" t="s">
        <v>212</v>
      </c>
      <c r="D27" s="54">
        <f t="shared" si="0"/>
        <v>0</v>
      </c>
      <c r="E27" s="34" t="s">
        <v>404</v>
      </c>
      <c r="F27" s="34" t="s">
        <v>100</v>
      </c>
      <c r="G27" s="54">
        <f t="shared" si="1"/>
        <v>-0.15</v>
      </c>
      <c r="H27" s="34" t="s">
        <v>780</v>
      </c>
      <c r="I27" s="34" t="s">
        <v>346</v>
      </c>
      <c r="J27" s="54">
        <f t="shared" si="2"/>
        <v>-0.45205479452054798</v>
      </c>
      <c r="K27" s="34" t="s">
        <v>781</v>
      </c>
      <c r="L27" s="35" t="s">
        <v>782</v>
      </c>
      <c r="M27" s="57">
        <f t="shared" si="3"/>
        <v>0.42180616740088106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100</v>
      </c>
      <c r="F28" s="34" t="s">
        <v>115</v>
      </c>
      <c r="G28" s="54">
        <f t="shared" si="1"/>
        <v>-0.44444444444444442</v>
      </c>
      <c r="H28" s="34" t="s">
        <v>713</v>
      </c>
      <c r="I28" s="34" t="s">
        <v>783</v>
      </c>
      <c r="J28" s="54">
        <f t="shared" si="2"/>
        <v>-0.23750000000000007</v>
      </c>
      <c r="K28" s="34" t="s">
        <v>784</v>
      </c>
      <c r="L28" s="35" t="s">
        <v>502</v>
      </c>
      <c r="M28" s="57">
        <f t="shared" si="3"/>
        <v>-0.46425884123401051</v>
      </c>
    </row>
    <row r="29" spans="1:13" x14ac:dyDescent="0.25">
      <c r="A29" s="37" t="s">
        <v>45</v>
      </c>
      <c r="B29" s="34" t="s">
        <v>785</v>
      </c>
      <c r="C29" s="34" t="s">
        <v>786</v>
      </c>
      <c r="D29" s="54">
        <f t="shared" si="0"/>
        <v>-0.1326530612244898</v>
      </c>
      <c r="E29" s="34" t="s">
        <v>787</v>
      </c>
      <c r="F29" s="34" t="s">
        <v>788</v>
      </c>
      <c r="G29" s="54">
        <f t="shared" si="1"/>
        <v>-0.28779793667733905</v>
      </c>
      <c r="H29" s="34" t="s">
        <v>789</v>
      </c>
      <c r="I29" s="34" t="s">
        <v>790</v>
      </c>
      <c r="J29" s="54">
        <f t="shared" si="2"/>
        <v>-9.3553946914857092E-2</v>
      </c>
      <c r="K29" s="34" t="s">
        <v>791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646</v>
      </c>
      <c r="C30" s="63" t="s">
        <v>252</v>
      </c>
      <c r="D30" s="64"/>
      <c r="E30" s="63" t="s">
        <v>532</v>
      </c>
      <c r="F30" s="63" t="s">
        <v>229</v>
      </c>
      <c r="G30" s="64"/>
      <c r="H30" s="63" t="s">
        <v>792</v>
      </c>
      <c r="I30" s="63" t="s">
        <v>793</v>
      </c>
      <c r="J30" s="64"/>
      <c r="K30" s="63" t="s">
        <v>794</v>
      </c>
      <c r="L30" s="63" t="s">
        <v>795</v>
      </c>
      <c r="M30" s="65"/>
    </row>
    <row r="31" spans="1:13" x14ac:dyDescent="0.25">
      <c r="A31" s="62" t="s">
        <v>47</v>
      </c>
      <c r="B31" s="63" t="s">
        <v>796</v>
      </c>
      <c r="C31" s="63" t="s">
        <v>797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798</v>
      </c>
      <c r="L31" s="63" t="s">
        <v>799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58</v>
      </c>
      <c r="C4" s="34" t="s">
        <v>59</v>
      </c>
      <c r="D4" s="54">
        <f t="shared" ref="D4:D29" si="0">IF(OR(B4="", B4=0, C4="", C4=0), "", (B4-C4)/C4)</f>
        <v>-0.33333333333333331</v>
      </c>
      <c r="E4" s="34" t="s">
        <v>497</v>
      </c>
      <c r="F4" s="34" t="s">
        <v>646</v>
      </c>
      <c r="G4" s="54">
        <f t="shared" ref="G4:G29" si="1">IF(OR(E4="", E4=0, F4="", F4=0), "", (E4-F4)/F4)</f>
        <v>-0.29268292682926828</v>
      </c>
      <c r="H4" s="34" t="s">
        <v>800</v>
      </c>
      <c r="I4" s="34" t="s">
        <v>801</v>
      </c>
      <c r="J4" s="54">
        <f t="shared" ref="J4:J29" si="2">IF(OR(H4="", H4=0, I4="", I4=0), "", (H4-I4)/I4)</f>
        <v>0.33469387755102031</v>
      </c>
      <c r="K4" s="34" t="s">
        <v>802</v>
      </c>
      <c r="L4" s="35" t="s">
        <v>803</v>
      </c>
      <c r="M4" s="57">
        <f t="shared" ref="M4:M29" si="3">IF(OR(K4="", K4=0, L4="", L4=0), "", (K4-L4)/L4)</f>
        <v>-0.46646706586826342</v>
      </c>
    </row>
    <row r="5" spans="1:13" ht="19.5" customHeight="1" x14ac:dyDescent="0.25">
      <c r="A5" s="37" t="s">
        <v>21</v>
      </c>
      <c r="B5" s="34" t="s">
        <v>67</v>
      </c>
      <c r="C5" s="34" t="s">
        <v>184</v>
      </c>
      <c r="D5" s="54">
        <f t="shared" si="0"/>
        <v>-0.11111111111111106</v>
      </c>
      <c r="E5" s="34" t="s">
        <v>253</v>
      </c>
      <c r="F5" s="34" t="s">
        <v>83</v>
      </c>
      <c r="G5" s="54">
        <f t="shared" si="1"/>
        <v>6.1224489795918421E-2</v>
      </c>
      <c r="H5" s="34" t="s">
        <v>804</v>
      </c>
      <c r="I5" s="34" t="s">
        <v>460</v>
      </c>
      <c r="J5" s="54">
        <f t="shared" si="2"/>
        <v>-3.6496350364963584E-2</v>
      </c>
      <c r="K5" s="34" t="s">
        <v>805</v>
      </c>
      <c r="L5" s="35" t="s">
        <v>806</v>
      </c>
      <c r="M5" s="57">
        <f t="shared" si="3"/>
        <v>5.1319648093841848E-3</v>
      </c>
    </row>
    <row r="6" spans="1:13" ht="19.5" customHeight="1" x14ac:dyDescent="0.25">
      <c r="A6" s="59" t="s">
        <v>22</v>
      </c>
      <c r="B6" s="34" t="s">
        <v>74</v>
      </c>
      <c r="C6" s="34" t="s">
        <v>246</v>
      </c>
      <c r="D6" s="54">
        <f t="shared" si="0"/>
        <v>-0.2</v>
      </c>
      <c r="E6" s="34" t="s">
        <v>90</v>
      </c>
      <c r="F6" s="34" t="s">
        <v>466</v>
      </c>
      <c r="G6" s="54">
        <f t="shared" si="1"/>
        <v>-0.11940298507462696</v>
      </c>
      <c r="H6" s="34" t="s">
        <v>579</v>
      </c>
      <c r="I6" s="34" t="s">
        <v>807</v>
      </c>
      <c r="J6" s="54">
        <f t="shared" si="2"/>
        <v>-8.9514066496163697E-2</v>
      </c>
      <c r="K6" s="34" t="s">
        <v>628</v>
      </c>
      <c r="L6" s="35" t="s">
        <v>808</v>
      </c>
      <c r="M6" s="57">
        <f t="shared" si="3"/>
        <v>-0.2633085289066972</v>
      </c>
    </row>
    <row r="7" spans="1:13" ht="19.5" customHeight="1" x14ac:dyDescent="0.25">
      <c r="A7" s="37" t="s">
        <v>23</v>
      </c>
      <c r="B7" s="34" t="s">
        <v>66</v>
      </c>
      <c r="C7" s="34" t="s">
        <v>67</v>
      </c>
      <c r="D7" s="54">
        <f t="shared" si="0"/>
        <v>-0.12499999999999993</v>
      </c>
      <c r="E7" s="34" t="s">
        <v>606</v>
      </c>
      <c r="F7" s="34" t="s">
        <v>405</v>
      </c>
      <c r="G7" s="54">
        <f t="shared" si="1"/>
        <v>0.1249999999999999</v>
      </c>
      <c r="H7" s="34" t="s">
        <v>415</v>
      </c>
      <c r="I7" s="34" t="s">
        <v>243</v>
      </c>
      <c r="J7" s="54">
        <f t="shared" si="2"/>
        <v>-3.5135135135135227E-2</v>
      </c>
      <c r="K7" s="34" t="s">
        <v>809</v>
      </c>
      <c r="L7" s="35" t="s">
        <v>810</v>
      </c>
      <c r="M7" s="57">
        <f t="shared" si="3"/>
        <v>-0.29284037558685438</v>
      </c>
    </row>
    <row r="8" spans="1:13" ht="19.5" customHeight="1" x14ac:dyDescent="0.25">
      <c r="A8" s="59" t="s">
        <v>24</v>
      </c>
      <c r="B8" s="34" t="s">
        <v>74</v>
      </c>
      <c r="C8" s="34" t="s">
        <v>75</v>
      </c>
      <c r="D8" s="54">
        <f t="shared" si="0"/>
        <v>-0.14285714285714296</v>
      </c>
      <c r="E8" s="34" t="s">
        <v>558</v>
      </c>
      <c r="F8" s="34" t="s">
        <v>163</v>
      </c>
      <c r="G8" s="54">
        <f t="shared" si="1"/>
        <v>-9.2105263157894815E-2</v>
      </c>
      <c r="H8" s="34" t="s">
        <v>811</v>
      </c>
      <c r="I8" s="34" t="s">
        <v>812</v>
      </c>
      <c r="J8" s="54">
        <f t="shared" si="2"/>
        <v>-0.45186335403726713</v>
      </c>
      <c r="K8" s="34" t="s">
        <v>813</v>
      </c>
      <c r="L8" s="35" t="s">
        <v>814</v>
      </c>
      <c r="M8" s="57">
        <f t="shared" si="3"/>
        <v>-0.40474397590361438</v>
      </c>
    </row>
    <row r="9" spans="1:13" ht="19.5" customHeight="1" x14ac:dyDescent="0.25">
      <c r="A9" s="37" t="s">
        <v>25</v>
      </c>
      <c r="B9" s="34" t="s">
        <v>815</v>
      </c>
      <c r="C9" s="34" t="s">
        <v>75</v>
      </c>
      <c r="D9" s="54">
        <f t="shared" si="0"/>
        <v>0.14285714285714277</v>
      </c>
      <c r="E9" s="34" t="s">
        <v>170</v>
      </c>
      <c r="F9" s="34" t="s">
        <v>367</v>
      </c>
      <c r="G9" s="54">
        <f t="shared" si="1"/>
        <v>-9.7826086956521827E-2</v>
      </c>
      <c r="H9" s="34" t="s">
        <v>816</v>
      </c>
      <c r="I9" s="34" t="s">
        <v>817</v>
      </c>
      <c r="J9" s="54">
        <f t="shared" si="2"/>
        <v>-9.1811414392059573E-2</v>
      </c>
      <c r="K9" s="34" t="s">
        <v>117</v>
      </c>
      <c r="L9" s="35" t="s">
        <v>527</v>
      </c>
      <c r="M9" s="57">
        <f t="shared" si="3"/>
        <v>-6.944919603147455E-2</v>
      </c>
    </row>
    <row r="10" spans="1:13" ht="19.5" customHeight="1" x14ac:dyDescent="0.25">
      <c r="A10" s="59" t="s">
        <v>26</v>
      </c>
      <c r="B10" s="34" t="s">
        <v>216</v>
      </c>
      <c r="C10" s="34" t="s">
        <v>422</v>
      </c>
      <c r="D10" s="54">
        <f t="shared" si="0"/>
        <v>-7.6923076923076983E-2</v>
      </c>
      <c r="E10" s="34" t="s">
        <v>445</v>
      </c>
      <c r="F10" s="34" t="s">
        <v>567</v>
      </c>
      <c r="G10" s="54">
        <f t="shared" si="1"/>
        <v>-0.17482517482517484</v>
      </c>
      <c r="H10" s="34" t="s">
        <v>818</v>
      </c>
      <c r="I10" s="34" t="s">
        <v>647</v>
      </c>
      <c r="J10" s="54">
        <f t="shared" si="2"/>
        <v>-0.40896091515729266</v>
      </c>
      <c r="K10" s="34" t="s">
        <v>819</v>
      </c>
      <c r="L10" s="35" t="s">
        <v>820</v>
      </c>
      <c r="M10" s="57">
        <f t="shared" si="3"/>
        <v>-0.3254253534627366</v>
      </c>
    </row>
    <row r="11" spans="1:13" ht="19.5" customHeight="1" x14ac:dyDescent="0.25">
      <c r="A11" s="37" t="s">
        <v>27</v>
      </c>
      <c r="B11" s="34" t="s">
        <v>121</v>
      </c>
      <c r="C11" s="34" t="s">
        <v>115</v>
      </c>
      <c r="D11" s="54">
        <f t="shared" si="0"/>
        <v>-2.7777777777777804E-2</v>
      </c>
      <c r="E11" s="34" t="s">
        <v>698</v>
      </c>
      <c r="F11" s="34" t="s">
        <v>821</v>
      </c>
      <c r="G11" s="54">
        <f t="shared" si="1"/>
        <v>-6.2857142857142917E-2</v>
      </c>
      <c r="H11" s="34" t="s">
        <v>817</v>
      </c>
      <c r="I11" s="34" t="s">
        <v>822</v>
      </c>
      <c r="J11" s="54">
        <f t="shared" si="2"/>
        <v>-0.73728813559322026</v>
      </c>
      <c r="K11" s="34" t="s">
        <v>823</v>
      </c>
      <c r="L11" s="35" t="s">
        <v>824</v>
      </c>
      <c r="M11" s="57">
        <f t="shared" si="3"/>
        <v>-0.5606418708794626</v>
      </c>
    </row>
    <row r="12" spans="1:13" ht="19.5" customHeight="1" x14ac:dyDescent="0.25">
      <c r="A12" s="59" t="s">
        <v>28</v>
      </c>
      <c r="B12" s="34" t="s">
        <v>228</v>
      </c>
      <c r="C12" s="34" t="s">
        <v>61</v>
      </c>
      <c r="D12" s="54">
        <f t="shared" si="0"/>
        <v>-9.5238095238095191E-2</v>
      </c>
      <c r="E12" s="34" t="s">
        <v>406</v>
      </c>
      <c r="F12" s="34" t="s">
        <v>807</v>
      </c>
      <c r="G12" s="54">
        <f t="shared" si="1"/>
        <v>-7.9283887468030695E-2</v>
      </c>
      <c r="H12" s="34" t="s">
        <v>825</v>
      </c>
      <c r="I12" s="34" t="s">
        <v>826</v>
      </c>
      <c r="J12" s="54">
        <f t="shared" si="2"/>
        <v>-4.3524416135881122E-2</v>
      </c>
      <c r="K12" s="34" t="s">
        <v>827</v>
      </c>
      <c r="L12" s="35" t="s">
        <v>828</v>
      </c>
      <c r="M12" s="57">
        <f t="shared" si="3"/>
        <v>-0.27312491036856446</v>
      </c>
    </row>
    <row r="13" spans="1:13" ht="19.5" customHeight="1" x14ac:dyDescent="0.25">
      <c r="A13" s="37" t="s">
        <v>29</v>
      </c>
      <c r="B13" s="34" t="s">
        <v>520</v>
      </c>
      <c r="C13" s="34" t="s">
        <v>646</v>
      </c>
      <c r="D13" s="54">
        <f t="shared" si="0"/>
        <v>-9.7560975609756059E-2</v>
      </c>
      <c r="E13" s="34" t="s">
        <v>800</v>
      </c>
      <c r="F13" s="34" t="s">
        <v>829</v>
      </c>
      <c r="G13" s="54">
        <f t="shared" si="1"/>
        <v>-0.21957040572792369</v>
      </c>
      <c r="H13" s="34" t="s">
        <v>830</v>
      </c>
      <c r="I13" s="34" t="s">
        <v>831</v>
      </c>
      <c r="J13" s="54">
        <f t="shared" si="2"/>
        <v>-0.22564276048714474</v>
      </c>
      <c r="K13" s="34" t="s">
        <v>832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197</v>
      </c>
      <c r="C14" s="34" t="s">
        <v>833</v>
      </c>
      <c r="D14" s="54">
        <f t="shared" si="0"/>
        <v>-0.10370370370370378</v>
      </c>
      <c r="E14" s="34" t="s">
        <v>431</v>
      </c>
      <c r="F14" s="34" t="s">
        <v>834</v>
      </c>
      <c r="G14" s="54">
        <f t="shared" si="1"/>
        <v>-0.50937081659973227</v>
      </c>
      <c r="H14" s="34" t="s">
        <v>835</v>
      </c>
      <c r="I14" s="34" t="s">
        <v>836</v>
      </c>
      <c r="J14" s="54">
        <f t="shared" si="2"/>
        <v>-4.7477512710207226E-2</v>
      </c>
      <c r="K14" s="34" t="s">
        <v>837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593</v>
      </c>
      <c r="C15" s="34" t="s">
        <v>338</v>
      </c>
      <c r="D15" s="54">
        <f t="shared" si="0"/>
        <v>7.1428571428571383E-2</v>
      </c>
      <c r="E15" s="34" t="s">
        <v>838</v>
      </c>
      <c r="F15" s="34" t="s">
        <v>839</v>
      </c>
      <c r="G15" s="54">
        <f t="shared" si="1"/>
        <v>-0.41379310344827586</v>
      </c>
      <c r="H15" s="34" t="s">
        <v>840</v>
      </c>
      <c r="I15" s="34" t="s">
        <v>841</v>
      </c>
      <c r="J15" s="54">
        <f t="shared" si="2"/>
        <v>-0.48217366302472681</v>
      </c>
      <c r="K15" s="34" t="s">
        <v>842</v>
      </c>
      <c r="L15" s="35" t="s">
        <v>843</v>
      </c>
      <c r="M15" s="57">
        <f t="shared" si="3"/>
        <v>-0.22011397487372092</v>
      </c>
    </row>
    <row r="16" spans="1:13" ht="19.5" customHeight="1" x14ac:dyDescent="0.25">
      <c r="A16" s="59" t="s">
        <v>32</v>
      </c>
      <c r="B16" s="34" t="s">
        <v>600</v>
      </c>
      <c r="C16" s="34" t="s">
        <v>218</v>
      </c>
      <c r="D16" s="54">
        <f t="shared" si="0"/>
        <v>-0.18487394957983191</v>
      </c>
      <c r="E16" s="34" t="s">
        <v>844</v>
      </c>
      <c r="F16" s="34" t="s">
        <v>845</v>
      </c>
      <c r="G16" s="54">
        <f t="shared" si="1"/>
        <v>-0.2895522388059702</v>
      </c>
      <c r="H16" s="34" t="s">
        <v>846</v>
      </c>
      <c r="I16" s="34" t="s">
        <v>847</v>
      </c>
      <c r="J16" s="54">
        <f t="shared" si="2"/>
        <v>-0.28426681677455673</v>
      </c>
      <c r="K16" s="34" t="s">
        <v>848</v>
      </c>
      <c r="L16" s="35" t="s">
        <v>849</v>
      </c>
      <c r="M16" s="57">
        <f t="shared" si="3"/>
        <v>0.75073313782991202</v>
      </c>
    </row>
    <row r="17" spans="1:13" ht="19.5" customHeight="1" x14ac:dyDescent="0.25">
      <c r="A17" s="37" t="s">
        <v>33</v>
      </c>
      <c r="B17" s="34" t="s">
        <v>678</v>
      </c>
      <c r="C17" s="34" t="s">
        <v>465</v>
      </c>
      <c r="D17" s="54">
        <f t="shared" si="0"/>
        <v>1.5384615384615398E-2</v>
      </c>
      <c r="E17" s="34" t="s">
        <v>239</v>
      </c>
      <c r="F17" s="34" t="s">
        <v>709</v>
      </c>
      <c r="G17" s="54">
        <f t="shared" si="1"/>
        <v>-0.25899280575539568</v>
      </c>
      <c r="H17" s="34" t="s">
        <v>850</v>
      </c>
      <c r="I17" s="34" t="s">
        <v>851</v>
      </c>
      <c r="J17" s="54">
        <f t="shared" si="2"/>
        <v>-0.17891373801916935</v>
      </c>
      <c r="K17" s="34" t="s">
        <v>852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853</v>
      </c>
      <c r="C18" s="34" t="s">
        <v>79</v>
      </c>
      <c r="D18" s="54">
        <f t="shared" si="0"/>
        <v>-0.11470588235294121</v>
      </c>
      <c r="E18" s="34" t="s">
        <v>854</v>
      </c>
      <c r="F18" s="34" t="s">
        <v>855</v>
      </c>
      <c r="G18" s="54">
        <f t="shared" si="1"/>
        <v>-0.30504364694471392</v>
      </c>
      <c r="H18" s="34" t="s">
        <v>856</v>
      </c>
      <c r="I18" s="34" t="s">
        <v>857</v>
      </c>
      <c r="J18" s="54">
        <f t="shared" si="2"/>
        <v>-0.25585244738708918</v>
      </c>
      <c r="K18" s="34" t="s">
        <v>858</v>
      </c>
      <c r="L18" s="35" t="s">
        <v>859</v>
      </c>
      <c r="M18" s="57">
        <f t="shared" si="3"/>
        <v>0.88632028686961184</v>
      </c>
    </row>
    <row r="19" spans="1:13" ht="18.75" customHeight="1" x14ac:dyDescent="0.25">
      <c r="A19" s="37" t="s">
        <v>35</v>
      </c>
      <c r="B19" s="34" t="s">
        <v>606</v>
      </c>
      <c r="C19" s="34" t="s">
        <v>684</v>
      </c>
      <c r="D19" s="54">
        <f t="shared" si="0"/>
        <v>-9.9999999999999936E-2</v>
      </c>
      <c r="E19" s="34" t="s">
        <v>452</v>
      </c>
      <c r="F19" s="34" t="s">
        <v>860</v>
      </c>
      <c r="G19" s="54">
        <f t="shared" si="1"/>
        <v>-0.21450151057401812</v>
      </c>
      <c r="H19" s="34" t="s">
        <v>861</v>
      </c>
      <c r="I19" s="34" t="s">
        <v>862</v>
      </c>
      <c r="J19" s="54">
        <f t="shared" si="2"/>
        <v>-0.37060133630289527</v>
      </c>
      <c r="K19" s="34" t="s">
        <v>863</v>
      </c>
      <c r="L19" s="35" t="s">
        <v>864</v>
      </c>
      <c r="M19" s="57">
        <f t="shared" si="3"/>
        <v>-0.79892423895628295</v>
      </c>
    </row>
    <row r="20" spans="1:13" ht="18.75" customHeight="1" x14ac:dyDescent="0.25">
      <c r="A20" s="59" t="s">
        <v>36</v>
      </c>
      <c r="B20" s="34" t="s">
        <v>89</v>
      </c>
      <c r="C20" s="34" t="s">
        <v>246</v>
      </c>
      <c r="D20" s="54">
        <f t="shared" si="0"/>
        <v>-0.13333333333333328</v>
      </c>
      <c r="E20" s="34" t="s">
        <v>367</v>
      </c>
      <c r="F20" s="34" t="s">
        <v>865</v>
      </c>
      <c r="G20" s="54">
        <f t="shared" si="1"/>
        <v>-0.81526104417670686</v>
      </c>
      <c r="H20" s="34" t="s">
        <v>484</v>
      </c>
      <c r="I20" s="34" t="s">
        <v>866</v>
      </c>
      <c r="J20" s="54">
        <f t="shared" si="2"/>
        <v>-0.73278520041109974</v>
      </c>
      <c r="K20" s="34" t="s">
        <v>867</v>
      </c>
      <c r="L20" s="35" t="s">
        <v>868</v>
      </c>
      <c r="M20" s="57">
        <f t="shared" si="3"/>
        <v>-0.16575840145322437</v>
      </c>
    </row>
    <row r="21" spans="1:13" ht="19.5" customHeight="1" x14ac:dyDescent="0.25">
      <c r="A21" s="37" t="s">
        <v>37</v>
      </c>
      <c r="B21" s="34" t="s">
        <v>177</v>
      </c>
      <c r="C21" s="34" t="s">
        <v>187</v>
      </c>
      <c r="D21" s="54">
        <f t="shared" si="0"/>
        <v>-6.7961165048543742E-2</v>
      </c>
      <c r="E21" s="34" t="s">
        <v>869</v>
      </c>
      <c r="F21" s="34" t="s">
        <v>870</v>
      </c>
      <c r="G21" s="54">
        <f t="shared" si="1"/>
        <v>-0.40011318619128472</v>
      </c>
      <c r="H21" s="34" t="s">
        <v>871</v>
      </c>
      <c r="I21" s="34" t="s">
        <v>872</v>
      </c>
      <c r="J21" s="54">
        <f t="shared" si="2"/>
        <v>0.50829756795422032</v>
      </c>
      <c r="K21" s="34" t="s">
        <v>873</v>
      </c>
      <c r="L21" s="35" t="s">
        <v>874</v>
      </c>
      <c r="M21" s="57">
        <f t="shared" si="3"/>
        <v>-3.1165699337856619E-2</v>
      </c>
    </row>
    <row r="22" spans="1:13" ht="18.75" customHeight="1" x14ac:dyDescent="0.25">
      <c r="A22" s="59" t="s">
        <v>38</v>
      </c>
      <c r="B22" s="34" t="s">
        <v>74</v>
      </c>
      <c r="C22" s="34" t="s">
        <v>74</v>
      </c>
      <c r="D22" s="54">
        <f t="shared" si="0"/>
        <v>0</v>
      </c>
      <c r="E22" s="34" t="s">
        <v>228</v>
      </c>
      <c r="F22" s="34" t="s">
        <v>238</v>
      </c>
      <c r="G22" s="54">
        <f t="shared" si="1"/>
        <v>-0.15555555555555556</v>
      </c>
      <c r="H22" s="34" t="s">
        <v>753</v>
      </c>
      <c r="I22" s="34" t="s">
        <v>875</v>
      </c>
      <c r="J22" s="54">
        <f t="shared" si="2"/>
        <v>-0.2761194029850747</v>
      </c>
      <c r="K22" s="34" t="s">
        <v>876</v>
      </c>
      <c r="L22" s="35" t="s">
        <v>877</v>
      </c>
      <c r="M22" s="57">
        <f t="shared" si="3"/>
        <v>-0.43198992443324941</v>
      </c>
    </row>
    <row r="23" spans="1:13" ht="18.75" customHeight="1" x14ac:dyDescent="0.25">
      <c r="A23" s="37" t="s">
        <v>39</v>
      </c>
      <c r="B23" s="34" t="s">
        <v>349</v>
      </c>
      <c r="C23" s="34" t="s">
        <v>60</v>
      </c>
      <c r="D23" s="54">
        <f t="shared" si="0"/>
        <v>-0.22222222222222229</v>
      </c>
      <c r="E23" s="34" t="s">
        <v>878</v>
      </c>
      <c r="F23" s="34" t="s">
        <v>243</v>
      </c>
      <c r="G23" s="54">
        <f t="shared" si="1"/>
        <v>-0.445945945945946</v>
      </c>
      <c r="H23" s="34" t="s">
        <v>879</v>
      </c>
      <c r="I23" s="34" t="s">
        <v>880</v>
      </c>
      <c r="J23" s="54">
        <f t="shared" si="2"/>
        <v>-4.108584005869409E-2</v>
      </c>
      <c r="K23" s="34" t="s">
        <v>881</v>
      </c>
      <c r="L23" s="35" t="s">
        <v>882</v>
      </c>
      <c r="M23" s="57">
        <f t="shared" si="3"/>
        <v>2.5153023140084598</v>
      </c>
    </row>
    <row r="24" spans="1:13" ht="18.75" customHeight="1" x14ac:dyDescent="0.25">
      <c r="A24" s="59" t="s">
        <v>40</v>
      </c>
      <c r="B24" s="34" t="s">
        <v>196</v>
      </c>
      <c r="C24" s="34" t="s">
        <v>60</v>
      </c>
      <c r="D24" s="54">
        <f t="shared" si="0"/>
        <v>-0.29629629629629634</v>
      </c>
      <c r="E24" s="34" t="s">
        <v>883</v>
      </c>
      <c r="F24" s="34" t="s">
        <v>749</v>
      </c>
      <c r="G24" s="54">
        <f t="shared" si="1"/>
        <v>-0.75190839694656497</v>
      </c>
      <c r="H24" s="34" t="s">
        <v>884</v>
      </c>
      <c r="I24" s="34" t="s">
        <v>885</v>
      </c>
      <c r="J24" s="54">
        <f t="shared" si="2"/>
        <v>-8.9047195013357075E-2</v>
      </c>
      <c r="K24" s="34" t="s">
        <v>886</v>
      </c>
      <c r="L24" s="35" t="s">
        <v>887</v>
      </c>
      <c r="M24" s="57">
        <f t="shared" si="3"/>
        <v>3.8538785099852271E-2</v>
      </c>
    </row>
    <row r="25" spans="1:13" ht="18.75" customHeight="1" x14ac:dyDescent="0.25">
      <c r="A25" s="37" t="s">
        <v>41</v>
      </c>
      <c r="B25" s="34" t="s">
        <v>374</v>
      </c>
      <c r="C25" s="34" t="s">
        <v>66</v>
      </c>
      <c r="D25" s="54">
        <f t="shared" si="0"/>
        <v>-0.28571428571428575</v>
      </c>
      <c r="E25" s="34" t="s">
        <v>578</v>
      </c>
      <c r="F25" s="34" t="s">
        <v>646</v>
      </c>
      <c r="G25" s="54">
        <f t="shared" si="1"/>
        <v>-2.4390243902438911E-2</v>
      </c>
      <c r="H25" s="34" t="s">
        <v>888</v>
      </c>
      <c r="I25" s="34" t="s">
        <v>889</v>
      </c>
      <c r="J25" s="54">
        <f t="shared" si="2"/>
        <v>-7.3313782991202336E-2</v>
      </c>
      <c r="K25" s="34" t="s">
        <v>890</v>
      </c>
      <c r="L25" s="35" t="s">
        <v>891</v>
      </c>
      <c r="M25" s="57">
        <f t="shared" si="3"/>
        <v>-0.27339084273390851</v>
      </c>
    </row>
    <row r="26" spans="1:13" ht="18.75" customHeight="1" x14ac:dyDescent="0.25">
      <c r="A26" s="59" t="s">
        <v>42</v>
      </c>
      <c r="B26" s="34" t="s">
        <v>212</v>
      </c>
      <c r="C26" s="34" t="s">
        <v>58</v>
      </c>
      <c r="D26" s="54">
        <f t="shared" si="0"/>
        <v>-0.25000000000000006</v>
      </c>
      <c r="E26" s="34" t="s">
        <v>101</v>
      </c>
      <c r="F26" s="34" t="s">
        <v>422</v>
      </c>
      <c r="G26" s="54">
        <f t="shared" si="1"/>
        <v>-0.15384615384615388</v>
      </c>
      <c r="H26" s="34" t="s">
        <v>726</v>
      </c>
      <c r="I26" s="34" t="s">
        <v>650</v>
      </c>
      <c r="J26" s="54">
        <f t="shared" si="2"/>
        <v>-2.9702970297029729E-2</v>
      </c>
      <c r="K26" s="34" t="s">
        <v>892</v>
      </c>
      <c r="L26" s="35" t="s">
        <v>623</v>
      </c>
      <c r="M26" s="57">
        <f t="shared" si="3"/>
        <v>-5.5214723926380285E-2</v>
      </c>
    </row>
    <row r="27" spans="1:13" ht="18.75" customHeight="1" x14ac:dyDescent="0.25">
      <c r="A27" s="37" t="s">
        <v>43</v>
      </c>
      <c r="B27" s="34" t="s">
        <v>207</v>
      </c>
      <c r="C27" s="34" t="s">
        <v>212</v>
      </c>
      <c r="D27" s="54">
        <f t="shared" si="0"/>
        <v>-0.33333333333333331</v>
      </c>
      <c r="E27" s="34" t="s">
        <v>404</v>
      </c>
      <c r="F27" s="34" t="s">
        <v>100</v>
      </c>
      <c r="G27" s="54">
        <f t="shared" si="1"/>
        <v>-0.15</v>
      </c>
      <c r="H27" s="34" t="s">
        <v>780</v>
      </c>
      <c r="I27" s="34" t="s">
        <v>893</v>
      </c>
      <c r="J27" s="54">
        <f t="shared" si="2"/>
        <v>-0.45454545454545459</v>
      </c>
      <c r="K27" s="34" t="s">
        <v>628</v>
      </c>
      <c r="L27" s="35" t="s">
        <v>894</v>
      </c>
      <c r="M27" s="57">
        <f t="shared" si="3"/>
        <v>0.40809628008752719</v>
      </c>
    </row>
    <row r="28" spans="1:13" ht="18.75" customHeight="1" x14ac:dyDescent="0.25">
      <c r="A28" s="59" t="s">
        <v>44</v>
      </c>
      <c r="B28" s="34" t="s">
        <v>212</v>
      </c>
      <c r="C28" s="34" t="s">
        <v>374</v>
      </c>
      <c r="D28" s="54">
        <f t="shared" si="0"/>
        <v>-0.40000000000000008</v>
      </c>
      <c r="E28" s="34" t="s">
        <v>100</v>
      </c>
      <c r="F28" s="34" t="s">
        <v>115</v>
      </c>
      <c r="G28" s="54">
        <f t="shared" si="1"/>
        <v>-0.44444444444444442</v>
      </c>
      <c r="H28" s="34" t="s">
        <v>713</v>
      </c>
      <c r="I28" s="34" t="s">
        <v>277</v>
      </c>
      <c r="J28" s="54">
        <f t="shared" si="2"/>
        <v>-0.24223602484472057</v>
      </c>
      <c r="K28" s="34" t="s">
        <v>895</v>
      </c>
      <c r="L28" s="35" t="s">
        <v>896</v>
      </c>
      <c r="M28" s="57">
        <f t="shared" si="3"/>
        <v>-0.47155688622754494</v>
      </c>
    </row>
    <row r="29" spans="1:13" x14ac:dyDescent="0.25">
      <c r="A29" s="37" t="s">
        <v>45</v>
      </c>
      <c r="B29" s="34" t="s">
        <v>897</v>
      </c>
      <c r="C29" s="34" t="s">
        <v>898</v>
      </c>
      <c r="D29" s="54">
        <f t="shared" si="0"/>
        <v>-8.8359046283309942E-2</v>
      </c>
      <c r="E29" s="34" t="s">
        <v>899</v>
      </c>
      <c r="F29" s="34" t="s">
        <v>900</v>
      </c>
      <c r="G29" s="54">
        <f t="shared" si="1"/>
        <v>-0.29784223558542616</v>
      </c>
      <c r="H29" s="34" t="s">
        <v>901</v>
      </c>
      <c r="I29" s="34" t="s">
        <v>902</v>
      </c>
      <c r="J29" s="54">
        <f t="shared" si="2"/>
        <v>-0.10612916495269448</v>
      </c>
      <c r="K29" s="34" t="s">
        <v>903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578</v>
      </c>
      <c r="C30" s="63" t="s">
        <v>252</v>
      </c>
      <c r="D30" s="64"/>
      <c r="E30" s="63" t="s">
        <v>479</v>
      </c>
      <c r="F30" s="63" t="s">
        <v>255</v>
      </c>
      <c r="G30" s="64"/>
      <c r="H30" s="63" t="s">
        <v>904</v>
      </c>
      <c r="I30" s="63" t="s">
        <v>905</v>
      </c>
      <c r="J30" s="64"/>
      <c r="K30" s="63" t="s">
        <v>906</v>
      </c>
      <c r="L30" s="63" t="s">
        <v>907</v>
      </c>
      <c r="M30" s="65"/>
    </row>
    <row r="31" spans="1:13" x14ac:dyDescent="0.25">
      <c r="A31" s="62" t="s">
        <v>47</v>
      </c>
      <c r="B31" s="63" t="s">
        <v>908</v>
      </c>
      <c r="C31" s="63" t="s">
        <v>378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909</v>
      </c>
      <c r="L31" s="63" t="s">
        <v>910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48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49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50</v>
      </c>
      <c r="C3" s="49" t="s">
        <v>51</v>
      </c>
      <c r="D3" s="53" t="s">
        <v>10</v>
      </c>
      <c r="E3" s="49" t="s">
        <v>52</v>
      </c>
      <c r="F3" s="49" t="s">
        <v>53</v>
      </c>
      <c r="G3" s="53" t="s">
        <v>13</v>
      </c>
      <c r="H3" s="49" t="s">
        <v>54</v>
      </c>
      <c r="I3" s="49" t="s">
        <v>55</v>
      </c>
      <c r="J3" s="53" t="s">
        <v>16</v>
      </c>
      <c r="K3" s="49" t="s">
        <v>56</v>
      </c>
      <c r="L3" s="50" t="s">
        <v>57</v>
      </c>
      <c r="M3" s="58" t="s">
        <v>19</v>
      </c>
    </row>
    <row r="4" spans="1:13" ht="19.5" customHeight="1" x14ac:dyDescent="0.25">
      <c r="A4" s="59" t="s">
        <v>20</v>
      </c>
      <c r="B4" s="34" t="s">
        <v>374</v>
      </c>
      <c r="C4" s="34" t="s">
        <v>59</v>
      </c>
      <c r="D4" s="54">
        <f t="shared" ref="D4:D29" si="0">IF(OR(B4="", B4=0, C4="", C4=0), "", (B4-C4)/C4)</f>
        <v>-0.1666666666666666</v>
      </c>
      <c r="E4" s="34" t="s">
        <v>275</v>
      </c>
      <c r="F4" s="34" t="s">
        <v>384</v>
      </c>
      <c r="G4" s="54">
        <f t="shared" ref="G4:G29" si="1">IF(OR(E4="", E4=0, F4="", F4=0), "", (E4-F4)/F4)</f>
        <v>-0.27906976744186046</v>
      </c>
      <c r="H4" s="34" t="s">
        <v>260</v>
      </c>
      <c r="I4" s="34" t="s">
        <v>811</v>
      </c>
      <c r="J4" s="54">
        <f t="shared" ref="J4:J29" si="2">IF(OR(H4="", H4=0, I4="", I4=0), "", (H4-I4)/I4)</f>
        <v>-4.8158640226628878E-2</v>
      </c>
      <c r="K4" s="34" t="s">
        <v>911</v>
      </c>
      <c r="L4" s="35" t="s">
        <v>912</v>
      </c>
      <c r="M4" s="57">
        <f t="shared" ref="M4:M29" si="3">IF(OR(K4="", K4=0, L4="", L4=0), "", (K4-L4)/L4)</f>
        <v>-0.46799999999999997</v>
      </c>
    </row>
    <row r="5" spans="1:13" ht="19.5" customHeight="1" x14ac:dyDescent="0.25">
      <c r="A5" s="37" t="s">
        <v>21</v>
      </c>
      <c r="B5" s="34" t="s">
        <v>184</v>
      </c>
      <c r="C5" s="34" t="s">
        <v>67</v>
      </c>
      <c r="D5" s="54">
        <f t="shared" si="0"/>
        <v>0.12499999999999993</v>
      </c>
      <c r="E5" s="34" t="s">
        <v>399</v>
      </c>
      <c r="F5" s="34" t="s">
        <v>913</v>
      </c>
      <c r="G5" s="54">
        <f t="shared" si="1"/>
        <v>-5.8823529411764754E-2</v>
      </c>
      <c r="H5" s="34" t="s">
        <v>546</v>
      </c>
      <c r="I5" s="34" t="s">
        <v>914</v>
      </c>
      <c r="J5" s="54">
        <f t="shared" si="2"/>
        <v>-9.4505494505494447E-2</v>
      </c>
      <c r="K5" s="34" t="s">
        <v>660</v>
      </c>
      <c r="L5" s="35" t="s">
        <v>915</v>
      </c>
      <c r="M5" s="57">
        <f t="shared" si="3"/>
        <v>-3.4977264777894864E-3</v>
      </c>
    </row>
    <row r="6" spans="1:13" ht="19.5" customHeight="1" x14ac:dyDescent="0.25">
      <c r="A6" s="59" t="s">
        <v>22</v>
      </c>
      <c r="B6" s="34" t="s">
        <v>89</v>
      </c>
      <c r="C6" s="34" t="s">
        <v>88</v>
      </c>
      <c r="D6" s="54">
        <f t="shared" si="0"/>
        <v>0.18181818181818185</v>
      </c>
      <c r="E6" s="34" t="s">
        <v>704</v>
      </c>
      <c r="F6" s="34" t="s">
        <v>684</v>
      </c>
      <c r="G6" s="54">
        <f t="shared" si="1"/>
        <v>-0.12857142857142853</v>
      </c>
      <c r="H6" s="34" t="s">
        <v>816</v>
      </c>
      <c r="I6" s="34" t="s">
        <v>916</v>
      </c>
      <c r="J6" s="54">
        <f t="shared" si="2"/>
        <v>-0.10731707317073159</v>
      </c>
      <c r="K6" s="34" t="s">
        <v>639</v>
      </c>
      <c r="L6" s="35" t="s">
        <v>917</v>
      </c>
      <c r="M6" s="57">
        <f t="shared" si="3"/>
        <v>-0.2495903877662479</v>
      </c>
    </row>
    <row r="7" spans="1:13" ht="19.5" customHeight="1" x14ac:dyDescent="0.25">
      <c r="A7" s="37" t="s">
        <v>23</v>
      </c>
      <c r="B7" s="34" t="s">
        <v>67</v>
      </c>
      <c r="C7" s="34" t="s">
        <v>184</v>
      </c>
      <c r="D7" s="54">
        <f t="shared" si="0"/>
        <v>-0.11111111111111106</v>
      </c>
      <c r="E7" s="34" t="s">
        <v>151</v>
      </c>
      <c r="F7" s="34" t="s">
        <v>325</v>
      </c>
      <c r="G7" s="54">
        <f t="shared" si="1"/>
        <v>-1.3698630136986314E-2</v>
      </c>
      <c r="H7" s="34" t="s">
        <v>601</v>
      </c>
      <c r="I7" s="34" t="s">
        <v>918</v>
      </c>
      <c r="J7" s="54">
        <f t="shared" si="2"/>
        <v>2.5510204081632563E-2</v>
      </c>
      <c r="K7" s="34" t="s">
        <v>919</v>
      </c>
      <c r="L7" s="35" t="s">
        <v>920</v>
      </c>
      <c r="M7" s="57">
        <f t="shared" si="3"/>
        <v>-0.34818941504178275</v>
      </c>
    </row>
    <row r="8" spans="1:13" ht="19.5" customHeight="1" x14ac:dyDescent="0.25">
      <c r="A8" s="59" t="s">
        <v>24</v>
      </c>
      <c r="B8" s="34" t="s">
        <v>74</v>
      </c>
      <c r="C8" s="34" t="s">
        <v>815</v>
      </c>
      <c r="D8" s="54">
        <f t="shared" si="0"/>
        <v>-0.25000000000000006</v>
      </c>
      <c r="E8" s="34" t="s">
        <v>151</v>
      </c>
      <c r="F8" s="34" t="s">
        <v>332</v>
      </c>
      <c r="G8" s="54">
        <f t="shared" si="1"/>
        <v>-0.14285714285714285</v>
      </c>
      <c r="H8" s="34" t="s">
        <v>172</v>
      </c>
      <c r="I8" s="34" t="s">
        <v>921</v>
      </c>
      <c r="J8" s="54">
        <f t="shared" si="2"/>
        <v>-0.34609929078014179</v>
      </c>
      <c r="K8" s="34" t="s">
        <v>922</v>
      </c>
      <c r="L8" s="35" t="s">
        <v>923</v>
      </c>
      <c r="M8" s="57">
        <f t="shared" si="3"/>
        <v>-0.41250449155587487</v>
      </c>
    </row>
    <row r="9" spans="1:13" ht="19.5" customHeight="1" x14ac:dyDescent="0.25">
      <c r="A9" s="37" t="s">
        <v>25</v>
      </c>
      <c r="B9" s="34" t="s">
        <v>89</v>
      </c>
      <c r="C9" s="34" t="s">
        <v>246</v>
      </c>
      <c r="D9" s="54">
        <f t="shared" si="0"/>
        <v>-0.13333333333333328</v>
      </c>
      <c r="E9" s="34" t="s">
        <v>924</v>
      </c>
      <c r="F9" s="34" t="s">
        <v>367</v>
      </c>
      <c r="G9" s="54">
        <f t="shared" si="1"/>
        <v>2.1739130434782507E-2</v>
      </c>
      <c r="H9" s="34" t="s">
        <v>71</v>
      </c>
      <c r="I9" s="34" t="s">
        <v>925</v>
      </c>
      <c r="J9" s="54">
        <f t="shared" si="2"/>
        <v>-0.11888111888111894</v>
      </c>
      <c r="K9" s="34" t="s">
        <v>926</v>
      </c>
      <c r="L9" s="35" t="s">
        <v>927</v>
      </c>
      <c r="M9" s="57">
        <f t="shared" si="3"/>
        <v>-0.33554975065305154</v>
      </c>
    </row>
    <row r="10" spans="1:13" ht="19.5" customHeight="1" x14ac:dyDescent="0.25">
      <c r="A10" s="59" t="s">
        <v>26</v>
      </c>
      <c r="B10" s="34" t="s">
        <v>404</v>
      </c>
      <c r="C10" s="34" t="s">
        <v>100</v>
      </c>
      <c r="D10" s="54">
        <f t="shared" si="0"/>
        <v>-0.15</v>
      </c>
      <c r="E10" s="34" t="s">
        <v>197</v>
      </c>
      <c r="F10" s="34" t="s">
        <v>693</v>
      </c>
      <c r="G10" s="54">
        <f t="shared" si="1"/>
        <v>-0.14788732394366194</v>
      </c>
      <c r="H10" s="34" t="s">
        <v>928</v>
      </c>
      <c r="I10" s="34" t="s">
        <v>929</v>
      </c>
      <c r="J10" s="54">
        <f t="shared" si="2"/>
        <v>-0.41171088746569079</v>
      </c>
      <c r="K10" s="34" t="s">
        <v>692</v>
      </c>
      <c r="L10" s="35" t="s">
        <v>930</v>
      </c>
      <c r="M10" s="57">
        <f t="shared" si="3"/>
        <v>-0.33508691674290941</v>
      </c>
    </row>
    <row r="11" spans="1:13" ht="19.5" customHeight="1" x14ac:dyDescent="0.25">
      <c r="A11" s="37" t="s">
        <v>27</v>
      </c>
      <c r="B11" s="34" t="s">
        <v>578</v>
      </c>
      <c r="C11" s="34" t="s">
        <v>578</v>
      </c>
      <c r="D11" s="54">
        <f t="shared" si="0"/>
        <v>0</v>
      </c>
      <c r="E11" s="34" t="s">
        <v>259</v>
      </c>
      <c r="F11" s="34" t="s">
        <v>186</v>
      </c>
      <c r="G11" s="54">
        <f t="shared" si="1"/>
        <v>-5.4945054945054993E-2</v>
      </c>
      <c r="H11" s="34" t="s">
        <v>931</v>
      </c>
      <c r="I11" s="34" t="s">
        <v>417</v>
      </c>
      <c r="J11" s="54">
        <f t="shared" si="2"/>
        <v>-0.64054726368159198</v>
      </c>
      <c r="K11" s="34" t="s">
        <v>932</v>
      </c>
      <c r="L11" s="35" t="s">
        <v>933</v>
      </c>
      <c r="M11" s="57">
        <f t="shared" si="3"/>
        <v>-0.5685622699750682</v>
      </c>
    </row>
    <row r="12" spans="1:13" ht="19.5" customHeight="1" x14ac:dyDescent="0.25">
      <c r="A12" s="59" t="s">
        <v>28</v>
      </c>
      <c r="B12" s="34" t="s">
        <v>553</v>
      </c>
      <c r="C12" s="34" t="s">
        <v>405</v>
      </c>
      <c r="D12" s="54">
        <f t="shared" si="0"/>
        <v>-0.14285714285714296</v>
      </c>
      <c r="E12" s="34" t="s">
        <v>816</v>
      </c>
      <c r="F12" s="34" t="s">
        <v>916</v>
      </c>
      <c r="G12" s="54">
        <f t="shared" si="1"/>
        <v>-0.10731707317073159</v>
      </c>
      <c r="H12" s="34" t="s">
        <v>934</v>
      </c>
      <c r="I12" s="34" t="s">
        <v>935</v>
      </c>
      <c r="J12" s="54">
        <f t="shared" si="2"/>
        <v>-6.079027355623097E-2</v>
      </c>
      <c r="K12" s="34" t="s">
        <v>936</v>
      </c>
      <c r="L12" s="35" t="s">
        <v>937</v>
      </c>
      <c r="M12" s="57">
        <f t="shared" si="3"/>
        <v>-0.28633999452504794</v>
      </c>
    </row>
    <row r="13" spans="1:13" ht="19.5" customHeight="1" x14ac:dyDescent="0.25">
      <c r="A13" s="37" t="s">
        <v>29</v>
      </c>
      <c r="B13" s="34" t="s">
        <v>115</v>
      </c>
      <c r="C13" s="34" t="s">
        <v>82</v>
      </c>
      <c r="D13" s="54">
        <f t="shared" si="0"/>
        <v>-7.6923076923076983E-2</v>
      </c>
      <c r="E13" s="34" t="s">
        <v>248</v>
      </c>
      <c r="F13" s="34" t="s">
        <v>938</v>
      </c>
      <c r="G13" s="54">
        <f t="shared" si="1"/>
        <v>-0.23006833712984051</v>
      </c>
      <c r="H13" s="34" t="s">
        <v>939</v>
      </c>
      <c r="I13" s="34" t="s">
        <v>940</v>
      </c>
      <c r="J13" s="54">
        <f t="shared" si="2"/>
        <v>-0.23958669680335803</v>
      </c>
      <c r="K13" s="34" t="s">
        <v>941</v>
      </c>
      <c r="L13" s="35" t="s">
        <v>127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942</v>
      </c>
      <c r="C14" s="34" t="s">
        <v>943</v>
      </c>
      <c r="D14" s="54">
        <f t="shared" si="0"/>
        <v>-0.12837837837837834</v>
      </c>
      <c r="E14" s="34" t="s">
        <v>944</v>
      </c>
      <c r="F14" s="34" t="s">
        <v>562</v>
      </c>
      <c r="G14" s="54">
        <f t="shared" si="1"/>
        <v>-4.9808429118773902E-2</v>
      </c>
      <c r="H14" s="34" t="s">
        <v>945</v>
      </c>
      <c r="I14" s="34" t="s">
        <v>946</v>
      </c>
      <c r="J14" s="54">
        <f t="shared" si="2"/>
        <v>-6.4725643896976395E-2</v>
      </c>
      <c r="K14" s="34" t="s">
        <v>947</v>
      </c>
      <c r="L14" s="35" t="s">
        <v>127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948</v>
      </c>
      <c r="C15" s="34" t="s">
        <v>192</v>
      </c>
      <c r="D15" s="54">
        <f t="shared" si="0"/>
        <v>-8.8000000000000078E-2</v>
      </c>
      <c r="E15" s="34" t="s">
        <v>594</v>
      </c>
      <c r="F15" s="34" t="s">
        <v>377</v>
      </c>
      <c r="G15" s="54">
        <f t="shared" si="1"/>
        <v>-0.16390728476821195</v>
      </c>
      <c r="H15" s="34" t="s">
        <v>949</v>
      </c>
      <c r="I15" s="34" t="s">
        <v>950</v>
      </c>
      <c r="J15" s="54">
        <f t="shared" si="2"/>
        <v>-0.49396267837541158</v>
      </c>
      <c r="K15" s="34" t="s">
        <v>951</v>
      </c>
      <c r="L15" s="35" t="s">
        <v>952</v>
      </c>
      <c r="M15" s="57">
        <f t="shared" si="3"/>
        <v>-0.2341924717226033</v>
      </c>
    </row>
    <row r="16" spans="1:13" ht="19.5" customHeight="1" x14ac:dyDescent="0.25">
      <c r="A16" s="59" t="s">
        <v>32</v>
      </c>
      <c r="B16" s="34" t="s">
        <v>650</v>
      </c>
      <c r="C16" s="34" t="s">
        <v>144</v>
      </c>
      <c r="D16" s="54">
        <f t="shared" si="0"/>
        <v>-1.9417475728155355E-2</v>
      </c>
      <c r="E16" s="34" t="s">
        <v>953</v>
      </c>
      <c r="F16" s="34" t="s">
        <v>954</v>
      </c>
      <c r="G16" s="54">
        <f t="shared" si="1"/>
        <v>-0.29344729344729342</v>
      </c>
      <c r="H16" s="34" t="s">
        <v>955</v>
      </c>
      <c r="I16" s="34" t="s">
        <v>956</v>
      </c>
      <c r="J16" s="54">
        <f t="shared" si="2"/>
        <v>-0.29715206878022565</v>
      </c>
      <c r="K16" s="34" t="s">
        <v>957</v>
      </c>
      <c r="L16" s="35" t="s">
        <v>958</v>
      </c>
      <c r="M16" s="57">
        <f t="shared" si="3"/>
        <v>0.71914254505734576</v>
      </c>
    </row>
    <row r="17" spans="1:13" ht="19.5" customHeight="1" x14ac:dyDescent="0.25">
      <c r="A17" s="37" t="s">
        <v>33</v>
      </c>
      <c r="B17" s="34" t="s">
        <v>399</v>
      </c>
      <c r="C17" s="34" t="s">
        <v>163</v>
      </c>
      <c r="D17" s="54">
        <f t="shared" si="0"/>
        <v>-0.15789473684210525</v>
      </c>
      <c r="E17" s="34" t="s">
        <v>959</v>
      </c>
      <c r="F17" s="34" t="s">
        <v>171</v>
      </c>
      <c r="G17" s="54">
        <f t="shared" si="1"/>
        <v>-0.27231121281464526</v>
      </c>
      <c r="H17" s="34" t="s">
        <v>960</v>
      </c>
      <c r="I17" s="34" t="s">
        <v>961</v>
      </c>
      <c r="J17" s="54">
        <f t="shared" si="2"/>
        <v>-0.19397865853658539</v>
      </c>
      <c r="K17" s="34" t="s">
        <v>962</v>
      </c>
      <c r="L17" s="35" t="s">
        <v>127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532</v>
      </c>
      <c r="C18" s="34" t="s">
        <v>406</v>
      </c>
      <c r="D18" s="54">
        <f t="shared" si="0"/>
        <v>-4.72222222222222E-2</v>
      </c>
      <c r="E18" s="34" t="s">
        <v>87</v>
      </c>
      <c r="F18" s="34" t="s">
        <v>963</v>
      </c>
      <c r="G18" s="54">
        <f t="shared" si="1"/>
        <v>-0.31420638593243866</v>
      </c>
      <c r="H18" s="34" t="s">
        <v>964</v>
      </c>
      <c r="I18" s="34" t="s">
        <v>965</v>
      </c>
      <c r="J18" s="54">
        <f t="shared" si="2"/>
        <v>-0.26931467689761535</v>
      </c>
      <c r="K18" s="34" t="s">
        <v>966</v>
      </c>
      <c r="L18" s="35" t="s">
        <v>967</v>
      </c>
      <c r="M18" s="57">
        <f t="shared" si="3"/>
        <v>0.85215998252352965</v>
      </c>
    </row>
    <row r="19" spans="1:13" ht="18.75" customHeight="1" x14ac:dyDescent="0.25">
      <c r="A19" s="37" t="s">
        <v>35</v>
      </c>
      <c r="B19" s="34" t="s">
        <v>466</v>
      </c>
      <c r="C19" s="34" t="s">
        <v>163</v>
      </c>
      <c r="D19" s="54">
        <f t="shared" si="0"/>
        <v>-0.1184210526315789</v>
      </c>
      <c r="E19" s="34" t="s">
        <v>875</v>
      </c>
      <c r="F19" s="34" t="s">
        <v>968</v>
      </c>
      <c r="G19" s="54">
        <f t="shared" si="1"/>
        <v>-0.2276657060518732</v>
      </c>
      <c r="H19" s="34" t="s">
        <v>969</v>
      </c>
      <c r="I19" s="34" t="s">
        <v>970</v>
      </c>
      <c r="J19" s="54">
        <f t="shared" si="2"/>
        <v>-0.53676158096047599</v>
      </c>
      <c r="K19" s="34" t="s">
        <v>971</v>
      </c>
      <c r="L19" s="35" t="s">
        <v>972</v>
      </c>
      <c r="M19" s="57">
        <f t="shared" si="3"/>
        <v>-0.80256690333151282</v>
      </c>
    </row>
    <row r="20" spans="1:13" ht="18.75" customHeight="1" x14ac:dyDescent="0.25">
      <c r="A20" s="59" t="s">
        <v>36</v>
      </c>
      <c r="B20" s="34" t="s">
        <v>74</v>
      </c>
      <c r="C20" s="34" t="s">
        <v>815</v>
      </c>
      <c r="D20" s="54">
        <f t="shared" si="0"/>
        <v>-0.25000000000000006</v>
      </c>
      <c r="E20" s="34" t="s">
        <v>924</v>
      </c>
      <c r="F20" s="34" t="s">
        <v>973</v>
      </c>
      <c r="G20" s="54">
        <f t="shared" si="1"/>
        <v>-0.8199233716475095</v>
      </c>
      <c r="H20" s="34" t="s">
        <v>974</v>
      </c>
      <c r="I20" s="34" t="s">
        <v>975</v>
      </c>
      <c r="J20" s="54">
        <f t="shared" si="2"/>
        <v>-0.73663560568906328</v>
      </c>
      <c r="K20" s="34" t="s">
        <v>976</v>
      </c>
      <c r="L20" s="35" t="s">
        <v>977</v>
      </c>
      <c r="M20" s="57">
        <f t="shared" si="3"/>
        <v>-0.18075422626788024</v>
      </c>
    </row>
    <row r="21" spans="1:13" ht="19.5" customHeight="1" x14ac:dyDescent="0.25">
      <c r="A21" s="37" t="s">
        <v>37</v>
      </c>
      <c r="B21" s="34" t="s">
        <v>135</v>
      </c>
      <c r="C21" s="34" t="s">
        <v>192</v>
      </c>
      <c r="D21" s="54">
        <f t="shared" si="0"/>
        <v>-6.4000000000000057E-2</v>
      </c>
      <c r="E21" s="34" t="s">
        <v>978</v>
      </c>
      <c r="F21" s="34" t="s">
        <v>979</v>
      </c>
      <c r="G21" s="54">
        <f t="shared" si="1"/>
        <v>-0.25060679611650488</v>
      </c>
      <c r="H21" s="34" t="s">
        <v>980</v>
      </c>
      <c r="I21" s="34" t="s">
        <v>981</v>
      </c>
      <c r="J21" s="54">
        <f t="shared" si="2"/>
        <v>0.48088476242490447</v>
      </c>
      <c r="K21" s="34" t="s">
        <v>982</v>
      </c>
      <c r="L21" s="35" t="s">
        <v>983</v>
      </c>
      <c r="M21" s="57">
        <f t="shared" si="3"/>
        <v>-4.8723400105326949E-2</v>
      </c>
    </row>
    <row r="22" spans="1:13" ht="18.75" customHeight="1" x14ac:dyDescent="0.25">
      <c r="A22" s="59" t="s">
        <v>38</v>
      </c>
      <c r="B22" s="34" t="s">
        <v>88</v>
      </c>
      <c r="C22" s="34" t="s">
        <v>88</v>
      </c>
      <c r="D22" s="54">
        <f t="shared" si="0"/>
        <v>0</v>
      </c>
      <c r="E22" s="34" t="s">
        <v>578</v>
      </c>
      <c r="F22" s="34" t="s">
        <v>282</v>
      </c>
      <c r="G22" s="54">
        <f t="shared" si="1"/>
        <v>-0.14893617021276587</v>
      </c>
      <c r="H22" s="34" t="s">
        <v>984</v>
      </c>
      <c r="I22" s="34" t="s">
        <v>327</v>
      </c>
      <c r="J22" s="54">
        <f t="shared" si="2"/>
        <v>-0.33774834437086093</v>
      </c>
      <c r="K22" s="34" t="s">
        <v>985</v>
      </c>
      <c r="L22" s="35" t="s">
        <v>986</v>
      </c>
      <c r="M22" s="57">
        <f t="shared" si="3"/>
        <v>-0.4419723391461215</v>
      </c>
    </row>
    <row r="23" spans="1:13" ht="18.75" customHeight="1" x14ac:dyDescent="0.25">
      <c r="A23" s="37" t="s">
        <v>39</v>
      </c>
      <c r="B23" s="34" t="s">
        <v>101</v>
      </c>
      <c r="C23" s="34" t="s">
        <v>216</v>
      </c>
      <c r="D23" s="54">
        <f t="shared" si="0"/>
        <v>-8.3333333333333301E-2</v>
      </c>
      <c r="E23" s="34" t="s">
        <v>637</v>
      </c>
      <c r="F23" s="34" t="s">
        <v>679</v>
      </c>
      <c r="G23" s="54">
        <f t="shared" si="1"/>
        <v>-0.45758354755784064</v>
      </c>
      <c r="H23" s="34" t="s">
        <v>987</v>
      </c>
      <c r="I23" s="34" t="s">
        <v>988</v>
      </c>
      <c r="J23" s="54">
        <f t="shared" si="2"/>
        <v>-5.8823529411764698E-2</v>
      </c>
      <c r="K23" s="34" t="s">
        <v>989</v>
      </c>
      <c r="L23" s="35" t="s">
        <v>927</v>
      </c>
      <c r="M23" s="57">
        <f t="shared" si="3"/>
        <v>2.4514367133697461</v>
      </c>
    </row>
    <row r="24" spans="1:13" ht="18.75" customHeight="1" x14ac:dyDescent="0.25">
      <c r="A24" s="59" t="s">
        <v>40</v>
      </c>
      <c r="B24" s="34" t="s">
        <v>100</v>
      </c>
      <c r="C24" s="34" t="s">
        <v>350</v>
      </c>
      <c r="D24" s="54">
        <f t="shared" si="0"/>
        <v>-0.19999999999999996</v>
      </c>
      <c r="E24" s="34" t="s">
        <v>85</v>
      </c>
      <c r="F24" s="34" t="s">
        <v>990</v>
      </c>
      <c r="G24" s="54">
        <f t="shared" si="1"/>
        <v>-0.75591985428051001</v>
      </c>
      <c r="H24" s="34" t="s">
        <v>991</v>
      </c>
      <c r="I24" s="34" t="s">
        <v>992</v>
      </c>
      <c r="J24" s="54">
        <f t="shared" si="2"/>
        <v>-0.10459183673469391</v>
      </c>
      <c r="K24" s="34" t="s">
        <v>993</v>
      </c>
      <c r="L24" s="35" t="s">
        <v>994</v>
      </c>
      <c r="M24" s="57">
        <f t="shared" si="3"/>
        <v>1.9748263888888815E-2</v>
      </c>
    </row>
    <row r="25" spans="1:13" ht="18.75" customHeight="1" x14ac:dyDescent="0.25">
      <c r="A25" s="37" t="s">
        <v>41</v>
      </c>
      <c r="B25" s="34" t="s">
        <v>66</v>
      </c>
      <c r="C25" s="34" t="s">
        <v>67</v>
      </c>
      <c r="D25" s="54">
        <f t="shared" si="0"/>
        <v>-0.12499999999999993</v>
      </c>
      <c r="E25" s="34" t="s">
        <v>531</v>
      </c>
      <c r="F25" s="34" t="s">
        <v>531</v>
      </c>
      <c r="G25" s="54">
        <f t="shared" si="1"/>
        <v>0</v>
      </c>
      <c r="H25" s="34" t="s">
        <v>995</v>
      </c>
      <c r="I25" s="34" t="s">
        <v>415</v>
      </c>
      <c r="J25" s="54">
        <f t="shared" si="2"/>
        <v>3.3613445378151294E-2</v>
      </c>
      <c r="K25" s="34" t="s">
        <v>996</v>
      </c>
      <c r="L25" s="35" t="s">
        <v>997</v>
      </c>
      <c r="M25" s="57">
        <f t="shared" si="3"/>
        <v>-0.28689043698543382</v>
      </c>
    </row>
    <row r="26" spans="1:13" ht="18.75" customHeight="1" x14ac:dyDescent="0.25">
      <c r="A26" s="59" t="s">
        <v>42</v>
      </c>
      <c r="B26" s="34" t="s">
        <v>212</v>
      </c>
      <c r="C26" s="34" t="s">
        <v>212</v>
      </c>
      <c r="D26" s="54">
        <f t="shared" si="0"/>
        <v>0</v>
      </c>
      <c r="E26" s="34" t="s">
        <v>101</v>
      </c>
      <c r="F26" s="34" t="s">
        <v>191</v>
      </c>
      <c r="G26" s="54">
        <f t="shared" si="1"/>
        <v>-4.3478260869565251E-2</v>
      </c>
      <c r="H26" s="34" t="s">
        <v>143</v>
      </c>
      <c r="I26" s="34" t="s">
        <v>998</v>
      </c>
      <c r="J26" s="54">
        <f t="shared" si="2"/>
        <v>-3.7735849056603807E-2</v>
      </c>
      <c r="K26" s="34" t="s">
        <v>999</v>
      </c>
      <c r="L26" s="35" t="s">
        <v>816</v>
      </c>
      <c r="M26" s="57">
        <f t="shared" si="3"/>
        <v>0.29781420765027317</v>
      </c>
    </row>
    <row r="27" spans="1:13" ht="18.75" customHeight="1" x14ac:dyDescent="0.25">
      <c r="A27" s="37" t="s">
        <v>43</v>
      </c>
      <c r="B27" s="34" t="s">
        <v>207</v>
      </c>
      <c r="C27" s="34" t="s">
        <v>207</v>
      </c>
      <c r="D27" s="54">
        <f t="shared" si="0"/>
        <v>0</v>
      </c>
      <c r="E27" s="34" t="s">
        <v>196</v>
      </c>
      <c r="F27" s="34" t="s">
        <v>349</v>
      </c>
      <c r="G27" s="54">
        <f t="shared" si="1"/>
        <v>-9.5238095238095191E-2</v>
      </c>
      <c r="H27" s="34" t="s">
        <v>1000</v>
      </c>
      <c r="I27" s="34" t="s">
        <v>467</v>
      </c>
      <c r="J27" s="54">
        <f t="shared" si="2"/>
        <v>-0.4137931034482758</v>
      </c>
      <c r="K27" s="34" t="s">
        <v>1001</v>
      </c>
      <c r="L27" s="35" t="s">
        <v>1002</v>
      </c>
      <c r="M27" s="57">
        <f t="shared" si="3"/>
        <v>0.38349007314524552</v>
      </c>
    </row>
    <row r="28" spans="1:13" ht="18.75" customHeight="1" x14ac:dyDescent="0.25">
      <c r="A28" s="59" t="s">
        <v>44</v>
      </c>
      <c r="B28" s="34" t="s">
        <v>58</v>
      </c>
      <c r="C28" s="34" t="s">
        <v>374</v>
      </c>
      <c r="D28" s="54">
        <f t="shared" si="0"/>
        <v>-0.20000000000000004</v>
      </c>
      <c r="E28" s="34" t="s">
        <v>349</v>
      </c>
      <c r="F28" s="34" t="s">
        <v>228</v>
      </c>
      <c r="G28" s="54">
        <f t="shared" si="1"/>
        <v>-0.44736842105263158</v>
      </c>
      <c r="H28" s="34" t="s">
        <v>942</v>
      </c>
      <c r="I28" s="34" t="s">
        <v>573</v>
      </c>
      <c r="J28" s="54">
        <f t="shared" si="2"/>
        <v>-0.23668639053254434</v>
      </c>
      <c r="K28" s="34" t="s">
        <v>1003</v>
      </c>
      <c r="L28" s="35" t="s">
        <v>1004</v>
      </c>
      <c r="M28" s="57">
        <f t="shared" si="3"/>
        <v>-0.48071428571428576</v>
      </c>
    </row>
    <row r="29" spans="1:13" x14ac:dyDescent="0.25">
      <c r="A29" s="37" t="s">
        <v>45</v>
      </c>
      <c r="B29" s="34" t="s">
        <v>1005</v>
      </c>
      <c r="C29" s="34" t="s">
        <v>1006</v>
      </c>
      <c r="D29" s="54">
        <f t="shared" si="0"/>
        <v>-0.21790341578327449</v>
      </c>
      <c r="E29" s="34" t="s">
        <v>1007</v>
      </c>
      <c r="F29" s="34" t="s">
        <v>1008</v>
      </c>
      <c r="G29" s="54">
        <f t="shared" si="1"/>
        <v>-0.3089128966914248</v>
      </c>
      <c r="H29" s="34" t="s">
        <v>1009</v>
      </c>
      <c r="I29" s="34" t="s">
        <v>1010</v>
      </c>
      <c r="J29" s="54">
        <f t="shared" si="2"/>
        <v>-0.11790878754171308</v>
      </c>
      <c r="K29" s="34" t="s">
        <v>1011</v>
      </c>
      <c r="L29" s="35" t="s">
        <v>127</v>
      </c>
      <c r="M29" s="57" t="e">
        <f t="shared" si="3"/>
        <v>#DIV/0!</v>
      </c>
    </row>
    <row r="30" spans="1:13" x14ac:dyDescent="0.25">
      <c r="A30" s="62" t="s">
        <v>46</v>
      </c>
      <c r="B30" s="63" t="s">
        <v>252</v>
      </c>
      <c r="C30" s="63" t="s">
        <v>83</v>
      </c>
      <c r="D30" s="64"/>
      <c r="E30" s="63" t="s">
        <v>1012</v>
      </c>
      <c r="F30" s="63" t="s">
        <v>84</v>
      </c>
      <c r="G30" s="64"/>
      <c r="H30" s="63" t="s">
        <v>1013</v>
      </c>
      <c r="I30" s="63" t="s">
        <v>1014</v>
      </c>
      <c r="J30" s="64"/>
      <c r="K30" s="63" t="s">
        <v>1015</v>
      </c>
      <c r="L30" s="63" t="s">
        <v>1016</v>
      </c>
      <c r="M30" s="65"/>
    </row>
    <row r="31" spans="1:13" x14ac:dyDescent="0.25">
      <c r="A31" s="62" t="s">
        <v>47</v>
      </c>
      <c r="B31" s="63" t="s">
        <v>1017</v>
      </c>
      <c r="C31" s="63" t="s">
        <v>1018</v>
      </c>
      <c r="D31" s="64"/>
      <c r="E31" s="63" t="s">
        <v>127</v>
      </c>
      <c r="F31" s="63" t="s">
        <v>127</v>
      </c>
      <c r="G31" s="64"/>
      <c r="H31" s="63" t="s">
        <v>127</v>
      </c>
      <c r="I31" s="63" t="s">
        <v>127</v>
      </c>
      <c r="J31" s="64"/>
      <c r="K31" s="63" t="s">
        <v>1019</v>
      </c>
      <c r="L31" s="63" t="s">
        <v>1020</v>
      </c>
      <c r="M31" s="6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Changes</vt:lpstr>
      <vt:lpstr>Template</vt:lpstr>
      <vt:lpstr>Apr 03 06_47_02</vt:lpstr>
      <vt:lpstr>Apr 02 06_50_06</vt:lpstr>
      <vt:lpstr>Mar 31 07_29_46</vt:lpstr>
      <vt:lpstr>Mar 30 07_15_03</vt:lpstr>
      <vt:lpstr>Mar 29 07_17_07</vt:lpstr>
      <vt:lpstr>Mar 28 06_44_27</vt:lpstr>
      <vt:lpstr>Mar 26 06_49_15</vt:lpstr>
      <vt:lpstr>Mar 25 07_03_51</vt:lpstr>
      <vt:lpstr>Mar 25 06_47_42</vt:lpstr>
      <vt:lpstr>Mar 23 06_58_51</vt:lpstr>
      <vt:lpstr>Mar 22 06_57_40</vt:lpstr>
      <vt:lpstr>Mar 21 06_54_37</vt:lpstr>
      <vt:lpstr>Mar 20 06_34_59</vt:lpstr>
      <vt:lpstr>Mar 19 07_05_43</vt:lpstr>
      <vt:lpstr>Mar 18 06_55_02</vt:lpstr>
      <vt:lpstr>v</vt:lpstr>
      <vt:lpstr>Mar 16 08_38_53</vt:lpstr>
      <vt:lpstr>Mar 15 18_25_55</vt:lpstr>
      <vt:lpstr>Mar 15 07_17_32</vt:lpstr>
      <vt:lpstr>Mar 14 17_38_41</vt:lpstr>
      <vt:lpstr>Mar 14 06_50_14</vt:lpstr>
      <vt:lpstr>Mar 13 06_46_43</vt:lpstr>
      <vt:lpstr>Mar 12 06_35_23</vt:lpstr>
      <vt:lpstr>Mar 11 07_12_51</vt:lpstr>
      <vt:lpstr>Mar 10 08_20_50</vt:lpstr>
      <vt:lpstr>Mar 09 07_08_41</vt:lpstr>
      <vt:lpstr>Mar 08 07_08_16</vt:lpstr>
      <vt:lpstr>Mar 07 08_04_48</vt:lpstr>
      <vt:lpstr>Mar 06 07_03_48</vt:lpstr>
      <vt:lpstr>Mar 05 16_09_16</vt:lpstr>
      <vt:lpstr>Mar 05 08_00_52</vt:lpstr>
      <vt:lpstr>Mar 03 17_26_14</vt:lpstr>
      <vt:lpstr>Mar 02 07_50_25</vt:lpstr>
      <vt:lpstr>Mar 01 06_47_13</vt:lpstr>
      <vt:lpstr>Feb 29 07_07_37</vt:lpstr>
      <vt:lpstr>Feb 27 13_26_50</vt:lpstr>
      <vt:lpstr>Feb 25 08_28_41</vt:lpstr>
      <vt:lpstr>Feb 24 08_15_22</vt:lpstr>
      <vt:lpstr>Feb 23 18_30_38</vt:lpstr>
      <vt:lpstr>Feb 23 07_41_06</vt:lpstr>
      <vt:lpstr>Feb 22 18_36_07</vt:lpstr>
      <vt:lpstr>Feb 22 08_14_14</vt:lpstr>
      <vt:lpstr>Feb 21 08_22_04</vt:lpstr>
      <vt:lpstr>Feb 20 19_46_05</vt:lpstr>
      <vt:lpstr>Feb 20 08_50_30</vt:lpstr>
      <vt:lpstr>Feb 19 18_57_42</vt:lpstr>
      <vt:lpstr>Feb 19 06_14_35</vt:lpstr>
      <vt:lpstr>Feb 18 19_17_22</vt:lpstr>
      <vt:lpstr>Feb 18 08_44_47</vt:lpstr>
      <vt:lpstr>Feb 17 08_28_04</vt:lpstr>
      <vt:lpstr>Feb 16 23_41_05</vt:lpstr>
      <vt:lpstr>Feb 15 11_53_45</vt:lpstr>
      <vt:lpstr>Feb 14 18_07_30</vt:lpstr>
      <vt:lpstr>Feb 14</vt:lpstr>
      <vt:lpstr>Feb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Jevgenijs Galaktionovs</cp:lastModifiedBy>
  <dcterms:created xsi:type="dcterms:W3CDTF">2024-02-14T13:50:14Z</dcterms:created>
  <dcterms:modified xsi:type="dcterms:W3CDTF">2024-04-03T05:08:19Z</dcterms:modified>
</cp:coreProperties>
</file>