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785"/>
  </bookViews>
  <sheets>
    <sheet name="Pair Programming Log" sheetId="1" r:id="rId1"/>
    <sheet name="Eugene Tan" sheetId="9" r:id="rId2"/>
    <sheet name="Tan Ming Kwang" sheetId="10" r:id="rId3"/>
    <sheet name="Cristabel Lau" sheetId="11" r:id="rId4"/>
    <sheet name="Quek Yew Kit" sheetId="12" r:id="rId5"/>
    <sheet name="Wilson He" sheetId="13" r:id="rId6"/>
  </sheets>
  <definedNames>
    <definedName name="_xlnm._FilterDatabase" localSheetId="3" hidden="1">'Cristabel Lau'!$A$3:$I$39</definedName>
    <definedName name="_xlnm._FilterDatabase" localSheetId="1" hidden="1">'Eugene Tan'!$A$3:$I$29</definedName>
    <definedName name="_xlnm._FilterDatabase" localSheetId="0" hidden="1">'Pair Programming Log'!$A$26:$I$107</definedName>
    <definedName name="_xlnm._FilterDatabase" localSheetId="4" hidden="1">'Quek Yew Kit'!$A$3:$I$34</definedName>
    <definedName name="_xlnm._FilterDatabase" localSheetId="2" hidden="1">'Tan Ming Kwang'!$A$3:$I$34</definedName>
    <definedName name="_xlnm._FilterDatabase" localSheetId="5" hidden="1">'Wilson He'!$A$3:$I$41</definedName>
  </definedNames>
  <calcPr calcId="171027"/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E23" i="1" l="1"/>
  <c r="D23" i="1"/>
  <c r="C23" i="1"/>
  <c r="B23" i="1"/>
  <c r="C19" i="1"/>
  <c r="C59" i="13"/>
  <c r="G41" i="11"/>
  <c r="C58" i="13"/>
  <c r="C57" i="13"/>
  <c r="C56" i="13"/>
  <c r="C55" i="13"/>
  <c r="C51" i="13"/>
  <c r="C50" i="13"/>
  <c r="C49" i="13"/>
  <c r="C48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C54" i="12"/>
  <c r="C46" i="12"/>
  <c r="C55" i="12"/>
  <c r="C53" i="12"/>
  <c r="C52" i="12"/>
  <c r="C57" i="12" s="1"/>
  <c r="C47" i="12"/>
  <c r="C45" i="12"/>
  <c r="C44" i="12"/>
  <c r="C49" i="12" s="1"/>
  <c r="C56" i="12"/>
  <c r="C48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C53" i="10"/>
  <c r="C61" i="11"/>
  <c r="C62" i="11"/>
  <c r="C60" i="11"/>
  <c r="C59" i="11"/>
  <c r="C58" i="11"/>
  <c r="C54" i="11"/>
  <c r="C53" i="11"/>
  <c r="C52" i="11"/>
  <c r="C51" i="11"/>
  <c r="C50" i="11"/>
  <c r="G47" i="11"/>
  <c r="G46" i="11"/>
  <c r="G45" i="11"/>
  <c r="G44" i="11"/>
  <c r="G43" i="11"/>
  <c r="G42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C50" i="10"/>
  <c r="C49" i="10"/>
  <c r="C52" i="10"/>
  <c r="C51" i="10"/>
  <c r="C45" i="10"/>
  <c r="C44" i="10"/>
  <c r="C43" i="10"/>
  <c r="C42" i="10"/>
  <c r="C41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C43" i="9"/>
  <c r="C45" i="9"/>
  <c r="C44" i="9"/>
  <c r="C42" i="9"/>
  <c r="C41" i="9"/>
  <c r="C53" i="9"/>
  <c r="C52" i="9"/>
  <c r="C51" i="9"/>
  <c r="C50" i="9"/>
  <c r="C49" i="9"/>
  <c r="C54" i="9" s="1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122" i="1"/>
  <c r="G123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3" i="1"/>
  <c r="G82" i="1"/>
  <c r="G79" i="1"/>
  <c r="G80" i="1"/>
  <c r="G76" i="1"/>
  <c r="C52" i="13" l="1"/>
  <c r="C54" i="10"/>
  <c r="A23" i="1" s="1"/>
  <c r="C46" i="9"/>
  <c r="C63" i="11"/>
  <c r="C55" i="11"/>
  <c r="C46" i="10"/>
  <c r="G106" i="1" l="1"/>
  <c r="G107" i="1"/>
  <c r="G105" i="1" l="1"/>
  <c r="G104" i="1"/>
  <c r="G102" i="1"/>
  <c r="G101" i="1"/>
  <c r="G100" i="1"/>
  <c r="G99" i="1"/>
  <c r="G98" i="1"/>
  <c r="G97" i="1"/>
  <c r="G96" i="1"/>
  <c r="G95" i="1"/>
  <c r="G94" i="1"/>
  <c r="G93" i="1" l="1"/>
  <c r="G92" i="1"/>
  <c r="G91" i="1"/>
  <c r="G90" i="1"/>
  <c r="G89" i="1"/>
  <c r="G88" i="1"/>
  <c r="G87" i="1"/>
  <c r="G86" i="1"/>
  <c r="G85" i="1"/>
  <c r="G84" i="1"/>
  <c r="G83" i="1"/>
  <c r="G81" i="1"/>
  <c r="G78" i="1"/>
  <c r="G69" i="1"/>
  <c r="G67" i="1"/>
  <c r="G65" i="1"/>
  <c r="G63" i="1"/>
  <c r="G61" i="1"/>
  <c r="G59" i="1"/>
  <c r="G51" i="1"/>
  <c r="G49" i="1"/>
  <c r="G42" i="1"/>
  <c r="G31" i="1"/>
  <c r="G77" i="1" l="1"/>
  <c r="G75" i="1"/>
  <c r="G74" i="1"/>
  <c r="G73" i="1"/>
  <c r="G72" i="1"/>
  <c r="G70" i="1" l="1"/>
  <c r="G71" i="1"/>
  <c r="G66" i="1"/>
  <c r="G68" i="1"/>
  <c r="G62" i="1"/>
  <c r="G64" i="1"/>
  <c r="G50" i="1"/>
  <c r="G52" i="1"/>
  <c r="G53" i="1"/>
  <c r="G54" i="1"/>
  <c r="G55" i="1"/>
  <c r="G56" i="1"/>
  <c r="G57" i="1"/>
  <c r="G58" i="1"/>
  <c r="G60" i="1"/>
  <c r="G47" i="1" l="1"/>
  <c r="G48" i="1"/>
  <c r="G46" i="1" l="1"/>
  <c r="G36" i="1" l="1"/>
  <c r="G37" i="1"/>
  <c r="G38" i="1"/>
  <c r="G39" i="1"/>
  <c r="G40" i="1"/>
  <c r="G41" i="1"/>
  <c r="G43" i="1"/>
  <c r="G44" i="1"/>
  <c r="G45" i="1"/>
  <c r="G35" i="1" l="1"/>
  <c r="G34" i="1"/>
  <c r="G33" i="1" l="1"/>
  <c r="G32" i="1" l="1"/>
  <c r="G30" i="1" l="1"/>
  <c r="G29" i="1"/>
  <c r="G28" i="1"/>
  <c r="G27" i="1"/>
</calcChain>
</file>

<file path=xl/sharedStrings.xml><?xml version="1.0" encoding="utf-8"?>
<sst xmlns="http://schemas.openxmlformats.org/spreadsheetml/2006/main" count="1597" uniqueCount="140">
  <si>
    <t>Pair Programming Metrics</t>
  </si>
  <si>
    <t>Iteration</t>
  </si>
  <si>
    <t>Task</t>
  </si>
  <si>
    <t>Programmer 1</t>
  </si>
  <si>
    <t>Programmer 2</t>
  </si>
  <si>
    <t>PPM Metrics</t>
  </si>
  <si>
    <t>Reason</t>
  </si>
  <si>
    <t>Action Taken</t>
  </si>
  <si>
    <t>Ming Kwang</t>
  </si>
  <si>
    <t>Eugene Tan</t>
  </si>
  <si>
    <t>Design UI for login form, home page and admin homepage</t>
  </si>
  <si>
    <t>PPM Formula</t>
  </si>
  <si>
    <t>No Action Required</t>
  </si>
  <si>
    <t>Develop logic for Login and Log out Function for both Student and Admin</t>
  </si>
  <si>
    <t>Create database in MySQL, database sql file and logic for Connection Manager function</t>
  </si>
  <si>
    <t>N/A</t>
  </si>
  <si>
    <t>Design UI for view all courses page</t>
  </si>
  <si>
    <t>Cristabel Lau</t>
  </si>
  <si>
    <t>Yew Kit</t>
  </si>
  <si>
    <t>Testing and Debugging of Login/Logout Function with Test Cases</t>
  </si>
  <si>
    <t>Develop logic for View All Courses Function</t>
  </si>
  <si>
    <t>Develop logic for Search for a Course Function</t>
  </si>
  <si>
    <t>Testing and Debugging Search for a Course Function with Test Cases</t>
  </si>
  <si>
    <t>Testing and Debugging View All Courses Function with Test Cases</t>
  </si>
  <si>
    <t>Estimated PP hours / Actual PP hours</t>
  </si>
  <si>
    <t>Testing and debugging</t>
  </si>
  <si>
    <t>Estimated PP
Hours</t>
  </si>
  <si>
    <t>Actual
PP Hours</t>
  </si>
  <si>
    <t>Design Bootstrap UI</t>
  </si>
  <si>
    <t>Wilson He</t>
  </si>
  <si>
    <t>Develop Bidding Cart UI</t>
  </si>
  <si>
    <t>Develop Add to Cart, Delete from Cart</t>
  </si>
  <si>
    <t>Develop Upload and unzip function</t>
  </si>
  <si>
    <t>Debugging Upload and Unzip function</t>
  </si>
  <si>
    <t>Develop student.csv validation</t>
  </si>
  <si>
    <t>Design Checkout UI</t>
  </si>
  <si>
    <t>Develop Checkout and Drop a Bid</t>
  </si>
  <si>
    <t>Develop course.csv validation</t>
  </si>
  <si>
    <t>Develop section.csv validation</t>
  </si>
  <si>
    <t>Develop prerequisite.csv validation</t>
  </si>
  <si>
    <t>Develop bid.csv validation</t>
  </si>
  <si>
    <t>Debugging of Bidding Cart function</t>
  </si>
  <si>
    <t>Debugging of course.csv validation</t>
  </si>
  <si>
    <t>Debugging of student.csv validation</t>
  </si>
  <si>
    <t>Debugging of errors found during regression test</t>
  </si>
  <si>
    <t>Develop course_completed.csv validation</t>
  </si>
  <si>
    <t>Debugging of prerequisite.csv validation</t>
  </si>
  <si>
    <t>Debugging of section.csv validation</t>
  </si>
  <si>
    <t>Design Start/Clearing Round UI</t>
  </si>
  <si>
    <t>Develop Start/Clearing Round Logic</t>
  </si>
  <si>
    <t>Debugging of bid.csv validation</t>
  </si>
  <si>
    <t>Debugging of course_completed.csv validation</t>
  </si>
  <si>
    <t>Debugging of Start/Clearing Round Function</t>
  </si>
  <si>
    <t>Design UI for view student's enrolled course details and drop a section function</t>
  </si>
  <si>
    <t>Develop Drop a Section Function</t>
  </si>
  <si>
    <t>Develop Error Log Function</t>
  </si>
  <si>
    <t>Develop View Student's Enrolled Course details function</t>
  </si>
  <si>
    <t>Develop Insert function after validation is complete</t>
  </si>
  <si>
    <t>Debug View Student's Enrolled Course Details function</t>
  </si>
  <si>
    <t>Debugging of Error Log Function</t>
  </si>
  <si>
    <t>Debugging of Insert Function after validation is complete</t>
  </si>
  <si>
    <t>Design UI of view bidding result</t>
  </si>
  <si>
    <t>Debugging of View Bidding Result function</t>
  </si>
  <si>
    <t>Develop Student Timetable Function</t>
  </si>
  <si>
    <t>Testing and debugging student timetable function</t>
  </si>
  <si>
    <t>Develop JSON authenticate web service</t>
  </si>
  <si>
    <t>Testing and debugging JSON authenticate web service</t>
  </si>
  <si>
    <t>Develop JSON drop section web service</t>
  </si>
  <si>
    <t>Develop JSON delete bid web service</t>
  </si>
  <si>
    <t>Debugging of Drop a Section Function</t>
  </si>
  <si>
    <t>Develop View Bidding Result function</t>
  </si>
  <si>
    <t>Individual Programming Hours</t>
  </si>
  <si>
    <t>Quek Yew Kit</t>
  </si>
  <si>
    <t>Tan Ming Kwang</t>
  </si>
  <si>
    <t>Develop JSON bootstrap web service</t>
  </si>
  <si>
    <t>Develop JSON dump (bid) web service</t>
  </si>
  <si>
    <t>Develop JSON dump (user) web service</t>
  </si>
  <si>
    <t>Testing and debugging JSON delete bid web service</t>
  </si>
  <si>
    <t>Testing and debugging JSON bootstrap web service</t>
  </si>
  <si>
    <t>Testing and debugging JSON drop section web service</t>
  </si>
  <si>
    <t>Testing and debugging JSON dump (user) web service</t>
  </si>
  <si>
    <t>Testing and debugging JSON dump (bid) web service</t>
  </si>
  <si>
    <t>Testing and debugging JSON dump table web service</t>
  </si>
  <si>
    <t>Develop JSON dump table web service</t>
  </si>
  <si>
    <t>Develop JSON update bid web service</t>
  </si>
  <si>
    <t>Develop JSON dump (section) web service</t>
  </si>
  <si>
    <t>Develop JSON start round web service</t>
  </si>
  <si>
    <t>Testing and debugging JSON dump (section) web service</t>
  </si>
  <si>
    <t>Testing and debugging JSON update bid web service</t>
  </si>
  <si>
    <t>Develop JSON stop round web service</t>
  </si>
  <si>
    <t>Testing and debugging for JSON Update Bid</t>
  </si>
  <si>
    <t>Testing and debugging Search for a course function/view all courses and Login</t>
  </si>
  <si>
    <t>Testing and debugging Bootstrap Function (Prereq / Course Completed / Bid / Insert Data)</t>
  </si>
  <si>
    <t>Testing and debugging Bootstrap function (unzip / validation/ Course/ Section) Validation</t>
  </si>
  <si>
    <t>Testing and debugging Bid for Section / View Bidding Cart / Drop Bid / Start and End Round</t>
  </si>
  <si>
    <t>Testing and debugging Drop Section, View Section / View Bidding Cart / View Bidding Results and JSON Login</t>
  </si>
  <si>
    <t>Testing and debugging JSON Bootstrap Function / Dump User / Dump Table</t>
  </si>
  <si>
    <t>Testing and debugging JSON Drop Section / Delete Bid / Dump Bid</t>
  </si>
  <si>
    <t>Testing and debugging JSON Dump Section / Start / Stop Round</t>
  </si>
  <si>
    <t>Testing and debugging Student Timetable and View Student Enrolled Courses</t>
  </si>
  <si>
    <t>Testing and debugging after deployment PAIR 1</t>
  </si>
  <si>
    <t>Testing and debugging after deployment PAIR 2</t>
  </si>
  <si>
    <t>Testing and Debugging all functionalities - Fix functions that didn't pass UAT - PAIR 1</t>
  </si>
  <si>
    <t>Testing and Debugging all functionalities - Fix functions that didn't pass UAT - PAIR 2</t>
  </si>
  <si>
    <t>Testing and debugging all bugs found in UAT (Auto)</t>
  </si>
  <si>
    <t>Testing and debugging all bugs found in UAT (Manual)</t>
  </si>
  <si>
    <t>Create Javadocs for Bootstrap student validation, section validation, prerequisite validation, course validation, bid validation</t>
  </si>
  <si>
    <t>Create Javadocs for DAO BidDAO, CourseDAO, LoginDAO, ConnectionManager</t>
  </si>
  <si>
    <t>Create Javadocs for Servlet AddToCartController, BidController, CheckOutCartController, 
DeleteFromCartController</t>
  </si>
  <si>
    <t>Create Javadocs for DAO SectionDAO, StudentDAO, StudentTimeTableDAO</t>
  </si>
  <si>
    <t>Develop JSON Function (Bid Status)</t>
  </si>
  <si>
    <t>Create Javadocs for Admin Utility, File Utility, Validation Utility, Course Bootstrap Completed Validation,  DBController</t>
  </si>
  <si>
    <t>Create Javadocs for Entity Bid, Course, Section, ShoppingCart, ShoppingCartItem, Student, 
StudentTimeTable</t>
  </si>
  <si>
    <t>Create Javadocs for Servlet DropBidController, DropSectionController, StudentTimeTableController, UploadController</t>
  </si>
  <si>
    <t>Create Javadocs for JSON login, dump user, dump table, start round, stop round, bootstrap</t>
  </si>
  <si>
    <t>Create Javadocs for JSON update bid, delete bid, dump bid, drop section, dump section, Bid Status</t>
  </si>
  <si>
    <t>Create Javadocs for Servlet SearchController, StartRoundController, EndRoundController, LoginController, LogoutController</t>
  </si>
  <si>
    <t>Testing and debugging JSON Function (Bid Status)</t>
  </si>
  <si>
    <t>Develop updateSemStartDate, testing and debugging updateSemStartDate, and create Java Doc 
for updateSemStartController</t>
  </si>
  <si>
    <t>Final Test/Debug on AWS</t>
  </si>
  <si>
    <t>Iteration 2 PP Hours</t>
  </si>
  <si>
    <t>Iteration 3 PP Hours</t>
  </si>
  <si>
    <t>Iteration 4 PP Hours</t>
  </si>
  <si>
    <t>Iteration 5 PP Hours</t>
  </si>
  <si>
    <t>Iteration 6 PP Hours</t>
  </si>
  <si>
    <t>Total PP Hours</t>
  </si>
  <si>
    <t>Number of Tasks for Iteration 2</t>
  </si>
  <si>
    <t>Number of Tasks for Iteration 3</t>
  </si>
  <si>
    <t>Number of Tasks for Iteration 4</t>
  </si>
  <si>
    <t>Number of Tasks for Iteration 5</t>
  </si>
  <si>
    <t>Number of Tasks for Iteration 6</t>
  </si>
  <si>
    <t>Total Number of Tasks</t>
  </si>
  <si>
    <t>Total Number of programming tasks</t>
  </si>
  <si>
    <t>Number of tasks for Iteration 2</t>
  </si>
  <si>
    <t>Number of tasks for Iteration 3</t>
  </si>
  <si>
    <t>Number of tasks for Iteration 4</t>
  </si>
  <si>
    <t>Number of tasks for Iteration 5</t>
  </si>
  <si>
    <t>Number of tasks for Iteration 6</t>
  </si>
  <si>
    <t>Pair Programming Hours by Iteration</t>
  </si>
  <si>
    <t>Tasks by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</si>
</sst>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FFFFFF"/>
      <name val="Calibri"/>
      <family val="2"/>
    </font>
    <font>
      <b/>
      <sz val="10"/>
      <name val="Arial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color rgb="FF333333"/>
      <name val="Calibri"/>
      <family val="2"/>
      <scheme val="minor"/>
    </font>
    <font>
      <b/>
      <sz val="12"/>
      <name val="Calibri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3" borderId="4" xfId="0" applyFont="1" applyFill="1" applyBorder="1" applyAlignment="1">
      <alignment horizontal="center" vertical="center"/>
    </xf>
    <xf numFmtId="0" fontId="2" fillId="0" borderId="0" xfId="0" applyFont="1" applyAlignment="1"/>
    <xf numFmtId="0" fontId="3" fillId="0" borderId="0" xfId="0" applyFont="1" applyAlignment="1"/>
    <xf numFmtId="0" fontId="1" fillId="3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6" fillId="0" borderId="0" xfId="0" applyFont="1" applyAlignment="1"/>
    <xf numFmtId="0" fontId="6" fillId="0" borderId="5" xfId="0" applyFont="1" applyBorder="1" applyAlignment="1">
      <alignment horizontal="center"/>
    </xf>
    <xf numFmtId="2" fontId="8" fillId="5" borderId="4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/>
    <xf numFmtId="0" fontId="7" fillId="6" borderId="4" xfId="0" applyFont="1" applyFill="1" applyBorder="1" applyAlignment="1">
      <alignment wrapText="1"/>
    </xf>
    <xf numFmtId="0" fontId="7" fillId="6" borderId="4" xfId="0" applyFont="1" applyFill="1" applyBorder="1" applyAlignment="1">
      <alignment horizontal="center" vertical="center"/>
    </xf>
    <xf numFmtId="2" fontId="8" fillId="6" borderId="4" xfId="0" applyNumberFormat="1" applyFont="1" applyFill="1" applyBorder="1" applyAlignment="1">
      <alignment horizontal="center" vertical="center"/>
    </xf>
    <xf numFmtId="0" fontId="7" fillId="6" borderId="4" xfId="0" applyFont="1" applyFill="1" applyBorder="1" applyAlignment="1"/>
    <xf numFmtId="0" fontId="7" fillId="6" borderId="6" xfId="0" applyFont="1" applyFill="1" applyBorder="1" applyAlignment="1">
      <alignment horizontal="center"/>
    </xf>
    <xf numFmtId="0" fontId="7" fillId="6" borderId="6" xfId="0" applyFont="1" applyFill="1" applyBorder="1" applyAlignment="1"/>
    <xf numFmtId="0" fontId="7" fillId="6" borderId="6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left" vertical="top" wrapText="1"/>
    </xf>
    <xf numFmtId="0" fontId="6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left"/>
    </xf>
    <xf numFmtId="0" fontId="6" fillId="6" borderId="5" xfId="0" applyFont="1" applyFill="1" applyBorder="1" applyAlignment="1"/>
    <xf numFmtId="0" fontId="6" fillId="6" borderId="7" xfId="0" applyFont="1" applyFill="1" applyBorder="1" applyAlignment="1"/>
    <xf numFmtId="0" fontId="6" fillId="6" borderId="7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2" fontId="8" fillId="7" borderId="5" xfId="0" applyNumberFormat="1" applyFont="1" applyFill="1" applyBorder="1" applyAlignment="1">
      <alignment horizontal="center" vertical="center"/>
    </xf>
    <xf numFmtId="0" fontId="6" fillId="8" borderId="5" xfId="0" applyFont="1" applyFill="1" applyBorder="1" applyAlignment="1"/>
    <xf numFmtId="0" fontId="6" fillId="8" borderId="5" xfId="0" applyFont="1" applyFill="1" applyBorder="1" applyAlignment="1">
      <alignment horizontal="center" vertical="center"/>
    </xf>
    <xf numFmtId="2" fontId="8" fillId="8" borderId="4" xfId="0" applyNumberFormat="1" applyFont="1" applyFill="1" applyBorder="1" applyAlignment="1">
      <alignment horizontal="center" vertical="center"/>
    </xf>
    <xf numFmtId="0" fontId="6" fillId="8" borderId="7" xfId="0" applyFont="1" applyFill="1" applyBorder="1" applyAlignment="1"/>
    <xf numFmtId="0" fontId="6" fillId="8" borderId="7" xfId="0" applyFont="1" applyFill="1" applyBorder="1" applyAlignment="1">
      <alignment horizontal="center" vertical="center"/>
    </xf>
    <xf numFmtId="2" fontId="8" fillId="8" borderId="6" xfId="0" applyNumberFormat="1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/>
    </xf>
    <xf numFmtId="2" fontId="8" fillId="8" borderId="5" xfId="0" applyNumberFormat="1" applyFont="1" applyFill="1" applyBorder="1" applyAlignment="1">
      <alignment horizontal="center" vertical="center"/>
    </xf>
    <xf numFmtId="0" fontId="9" fillId="9" borderId="5" xfId="0" applyFont="1" applyFill="1" applyBorder="1" applyAlignment="1"/>
    <xf numFmtId="0" fontId="6" fillId="9" borderId="5" xfId="0" applyFont="1" applyFill="1" applyBorder="1" applyAlignment="1">
      <alignment horizontal="center" vertical="center"/>
    </xf>
    <xf numFmtId="2" fontId="8" fillId="9" borderId="5" xfId="0" applyNumberFormat="1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/>
    </xf>
    <xf numFmtId="0" fontId="9" fillId="7" borderId="5" xfId="0" applyFont="1" applyFill="1" applyBorder="1" applyAlignment="1"/>
    <xf numFmtId="0" fontId="9" fillId="7" borderId="5" xfId="0" applyFont="1" applyFill="1" applyBorder="1" applyAlignment="1">
      <alignment wrapText="1"/>
    </xf>
    <xf numFmtId="0" fontId="7" fillId="8" borderId="6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5" xfId="0" applyFont="1" applyBorder="1" applyAlignment="1"/>
    <xf numFmtId="0" fontId="2" fillId="0" borderId="5" xfId="0" applyFont="1" applyBorder="1" applyAlignment="1"/>
    <xf numFmtId="0" fontId="2" fillId="0" borderId="5" xfId="0" applyFont="1" applyFill="1" applyBorder="1" applyAlignment="1"/>
    <xf numFmtId="0" fontId="5" fillId="0" borderId="0" xfId="0" applyFont="1" applyAlignment="1"/>
    <xf numFmtId="0" fontId="7" fillId="0" borderId="5" xfId="0" applyFont="1" applyBorder="1" applyAlignment="1">
      <alignment horizontal="center"/>
    </xf>
    <xf numFmtId="0" fontId="14" fillId="3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15" fillId="0" borderId="0" xfId="0" applyFont="1" applyAlignment="1"/>
    <xf numFmtId="0" fontId="4" fillId="2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10" fillId="4" borderId="5" xfId="0" applyFont="1" applyFill="1" applyBorder="1" applyAlignment="1">
      <alignment horizontal="center"/>
    </xf>
    <xf numFmtId="0" fontId="13" fillId="7" borderId="5" xfId="0" applyFont="1" applyFill="1" applyBorder="1" applyAlignment="1">
      <alignment horizontal="center"/>
    </xf>
    <xf numFmtId="0" fontId="13" fillId="7" borderId="9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</cellXfs>
  <cellStyles count="1">
    <cellStyle name="Normal" xfId="0" builtinId="0"/>
  </cellStyles>
  <dxfs count="1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53881</xdr:rowOff>
    </xdr:from>
    <xdr:to>
      <xdr:col>2</xdr:col>
      <xdr:colOff>381701</xdr:colOff>
      <xdr:row>12</xdr:row>
      <xdr:rowOff>9435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3931"/>
          <a:ext cx="6205538" cy="17557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3"/>
  <sheetViews>
    <sheetView tabSelected="1" zoomScaleNormal="100" workbookViewId="0"/>
  </sheetViews>
  <sheetFormatPr defaultColWidth="14.42578125" defaultRowHeight="15.75" customHeight="1" x14ac:dyDescent="0.2"/>
  <cols>
    <col min="1" max="1" width="15.85546875" style="62" customWidth="1"/>
    <col min="2" max="2" width="65.85546875" customWidth="1"/>
    <col min="3" max="3" width="13.85546875" bestFit="1" customWidth="1"/>
    <col min="4" max="4" width="14.42578125" bestFit="1" customWidth="1"/>
    <col min="8" max="8" width="37.5703125" bestFit="1" customWidth="1"/>
    <col min="9" max="9" width="56.5703125" bestFit="1" customWidth="1"/>
  </cols>
  <sheetData>
    <row r="3" spans="1:3" ht="15.75" customHeight="1" x14ac:dyDescent="0.2">
      <c r="A3" s="54" t="s">
        <v>11</v>
      </c>
      <c r="B3" s="2" t="s">
        <v>24</v>
      </c>
    </row>
    <row r="4" spans="1:3" ht="15.75" customHeight="1" x14ac:dyDescent="0.2">
      <c r="A4" s="54"/>
      <c r="B4" s="2"/>
    </row>
    <row r="5" spans="1:3" ht="15.75" customHeight="1" x14ac:dyDescent="0.2">
      <c r="A5" s="54"/>
      <c r="B5" s="2"/>
    </row>
    <row r="6" spans="1:3" ht="15.75" customHeight="1" x14ac:dyDescent="0.2">
      <c r="A6" s="54"/>
      <c r="B6" s="2"/>
    </row>
    <row r="7" spans="1:3" ht="15.75" customHeight="1" x14ac:dyDescent="0.2">
      <c r="A7" s="54"/>
      <c r="B7" s="2"/>
    </row>
    <row r="8" spans="1:3" ht="15.75" customHeight="1" x14ac:dyDescent="0.2">
      <c r="A8" s="54"/>
      <c r="B8" s="2"/>
    </row>
    <row r="9" spans="1:3" ht="15.75" customHeight="1" x14ac:dyDescent="0.2">
      <c r="A9" s="54"/>
      <c r="B9" s="2"/>
    </row>
    <row r="10" spans="1:3" ht="15.75" customHeight="1" x14ac:dyDescent="0.2">
      <c r="A10" s="54"/>
      <c r="B10" s="2"/>
    </row>
    <row r="11" spans="1:3" ht="15.75" customHeight="1" x14ac:dyDescent="0.2">
      <c r="A11" s="54"/>
      <c r="B11" s="2"/>
    </row>
    <row r="12" spans="1:3" ht="15.75" customHeight="1" x14ac:dyDescent="0.2">
      <c r="A12" s="54"/>
      <c r="B12" s="2"/>
    </row>
    <row r="13" spans="1:3" ht="15.75" customHeight="1" x14ac:dyDescent="0.2">
      <c r="A13" s="54"/>
      <c r="B13" s="2"/>
    </row>
    <row r="14" spans="1:3" ht="15.75" customHeight="1" x14ac:dyDescent="0.25">
      <c r="A14" s="54"/>
      <c r="B14" s="48" t="s">
        <v>133</v>
      </c>
      <c r="C14" s="50">
        <f>COUNTA(A27:A35)</f>
        <v>9</v>
      </c>
    </row>
    <row r="15" spans="1:3" ht="15.75" customHeight="1" x14ac:dyDescent="0.25">
      <c r="A15" s="54"/>
      <c r="B15" s="48" t="s">
        <v>134</v>
      </c>
      <c r="C15" s="50">
        <f>COUNTA(A36:A71)</f>
        <v>36</v>
      </c>
    </row>
    <row r="16" spans="1:3" ht="15.75" customHeight="1" x14ac:dyDescent="0.25">
      <c r="A16" s="54"/>
      <c r="B16" s="48" t="s">
        <v>135</v>
      </c>
      <c r="C16" s="50">
        <f>COUNTA(A72:A93)</f>
        <v>22</v>
      </c>
    </row>
    <row r="17" spans="1:9" ht="15.75" customHeight="1" x14ac:dyDescent="0.25">
      <c r="A17" s="54"/>
      <c r="B17" s="48" t="s">
        <v>136</v>
      </c>
      <c r="C17" s="50">
        <f>COUNTA(A94:A107)</f>
        <v>14</v>
      </c>
    </row>
    <row r="18" spans="1:9" ht="15.75" customHeight="1" x14ac:dyDescent="0.25">
      <c r="A18" s="54"/>
      <c r="B18" s="48" t="s">
        <v>137</v>
      </c>
      <c r="C18" s="50">
        <f>COUNTA(A108:A123)</f>
        <v>16</v>
      </c>
    </row>
    <row r="19" spans="1:9" ht="15.75" customHeight="1" x14ac:dyDescent="0.25">
      <c r="A19" s="54"/>
      <c r="B19" s="48" t="s">
        <v>132</v>
      </c>
      <c r="C19" s="49">
        <f>SUM(C14:C18)</f>
        <v>97</v>
      </c>
    </row>
    <row r="20" spans="1:9" ht="15.75" customHeight="1" x14ac:dyDescent="0.2">
      <c r="A20" s="54"/>
      <c r="B20" s="3"/>
      <c r="C20" s="5"/>
    </row>
    <row r="21" spans="1:9" ht="15.75" customHeight="1" x14ac:dyDescent="0.2">
      <c r="A21" s="66" t="s">
        <v>71</v>
      </c>
      <c r="B21" s="66"/>
      <c r="C21" s="66"/>
      <c r="D21" s="66"/>
      <c r="E21" s="66"/>
    </row>
    <row r="22" spans="1:9" ht="15.75" customHeight="1" x14ac:dyDescent="0.2">
      <c r="A22" s="55" t="s">
        <v>73</v>
      </c>
      <c r="B22" s="7" t="s">
        <v>17</v>
      </c>
      <c r="C22" s="7" t="s">
        <v>29</v>
      </c>
      <c r="D22" s="7" t="s">
        <v>72</v>
      </c>
      <c r="E22" s="7" t="s">
        <v>9</v>
      </c>
    </row>
    <row r="23" spans="1:9" ht="15.75" customHeight="1" x14ac:dyDescent="0.2">
      <c r="A23" s="55">
        <f>'Tan Ming Kwang'!C54</f>
        <v>94.69</v>
      </c>
      <c r="B23" s="7">
        <f>'Cristabel Lau'!C63</f>
        <v>98.509999999999991</v>
      </c>
      <c r="C23" s="7">
        <f>'Wilson He'!C59</f>
        <v>95.05</v>
      </c>
      <c r="D23" s="7">
        <f>'Quek Yew Kit'!C57</f>
        <v>94.12</v>
      </c>
      <c r="E23" s="7">
        <f>'Eugene Tan'!C54</f>
        <v>96.01</v>
      </c>
    </row>
    <row r="25" spans="1:9" ht="18.75" x14ac:dyDescent="0.3">
      <c r="A25" s="63" t="s">
        <v>0</v>
      </c>
      <c r="B25" s="64"/>
      <c r="C25" s="64"/>
      <c r="D25" s="64"/>
      <c r="E25" s="64"/>
      <c r="F25" s="64"/>
      <c r="G25" s="64"/>
      <c r="H25" s="64"/>
      <c r="I25" s="65"/>
    </row>
    <row r="26" spans="1:9" ht="43.5" customHeight="1" x14ac:dyDescent="0.2">
      <c r="A26" s="56" t="s">
        <v>1</v>
      </c>
      <c r="B26" s="1" t="s">
        <v>2</v>
      </c>
      <c r="C26" s="4" t="s">
        <v>26</v>
      </c>
      <c r="D26" s="4" t="s">
        <v>27</v>
      </c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</row>
    <row r="27" spans="1:9" s="6" customFormat="1" ht="25.5" x14ac:dyDescent="0.2">
      <c r="A27" s="13">
        <v>2</v>
      </c>
      <c r="B27" s="12" t="s">
        <v>14</v>
      </c>
      <c r="C27" s="13">
        <v>2</v>
      </c>
      <c r="D27" s="13">
        <v>1.72</v>
      </c>
      <c r="E27" s="13" t="s">
        <v>8</v>
      </c>
      <c r="F27" s="13" t="s">
        <v>9</v>
      </c>
      <c r="G27" s="14">
        <f t="shared" ref="G27:G58" si="0">C27/D27</f>
        <v>1.1627906976744187</v>
      </c>
      <c r="H27" s="13" t="s">
        <v>15</v>
      </c>
      <c r="I27" s="13" t="s">
        <v>12</v>
      </c>
    </row>
    <row r="28" spans="1:9" s="6" customFormat="1" ht="12.75" x14ac:dyDescent="0.2">
      <c r="A28" s="25">
        <v>2</v>
      </c>
      <c r="B28" s="15" t="s">
        <v>10</v>
      </c>
      <c r="C28" s="13">
        <v>1</v>
      </c>
      <c r="D28" s="13">
        <v>0.88</v>
      </c>
      <c r="E28" s="13" t="s">
        <v>8</v>
      </c>
      <c r="F28" s="13" t="s">
        <v>9</v>
      </c>
      <c r="G28" s="14">
        <f t="shared" si="0"/>
        <v>1.1363636363636365</v>
      </c>
      <c r="H28" s="13" t="s">
        <v>15</v>
      </c>
      <c r="I28" s="25" t="s">
        <v>12</v>
      </c>
    </row>
    <row r="29" spans="1:9" s="6" customFormat="1" ht="15.75" customHeight="1" x14ac:dyDescent="0.2">
      <c r="A29" s="16">
        <v>2</v>
      </c>
      <c r="B29" s="17" t="s">
        <v>13</v>
      </c>
      <c r="C29" s="18">
        <v>2</v>
      </c>
      <c r="D29" s="18">
        <v>1.93</v>
      </c>
      <c r="E29" s="18" t="s">
        <v>8</v>
      </c>
      <c r="F29" s="18" t="s">
        <v>9</v>
      </c>
      <c r="G29" s="14">
        <f t="shared" si="0"/>
        <v>1.0362694300518136</v>
      </c>
      <c r="H29" s="18" t="s">
        <v>15</v>
      </c>
      <c r="I29" s="16" t="s">
        <v>12</v>
      </c>
    </row>
    <row r="30" spans="1:9" s="6" customFormat="1" ht="15.75" customHeight="1" x14ac:dyDescent="0.2">
      <c r="A30" s="57">
        <v>2</v>
      </c>
      <c r="B30" s="19" t="s">
        <v>16</v>
      </c>
      <c r="C30" s="20">
        <v>1</v>
      </c>
      <c r="D30" s="20">
        <v>0.97</v>
      </c>
      <c r="E30" s="20" t="s">
        <v>17</v>
      </c>
      <c r="F30" s="20" t="s">
        <v>18</v>
      </c>
      <c r="G30" s="14">
        <f t="shared" si="0"/>
        <v>1.0309278350515465</v>
      </c>
      <c r="H30" s="20" t="s">
        <v>15</v>
      </c>
      <c r="I30" s="16" t="s">
        <v>12</v>
      </c>
    </row>
    <row r="31" spans="1:9" s="6" customFormat="1" ht="15.75" customHeight="1" x14ac:dyDescent="0.2">
      <c r="A31" s="57">
        <v>2</v>
      </c>
      <c r="B31" s="21" t="s">
        <v>20</v>
      </c>
      <c r="C31" s="20">
        <v>2</v>
      </c>
      <c r="D31" s="20">
        <v>2.4</v>
      </c>
      <c r="E31" s="20" t="s">
        <v>17</v>
      </c>
      <c r="F31" s="20" t="s">
        <v>18</v>
      </c>
      <c r="G31" s="14">
        <f t="shared" si="0"/>
        <v>0.83333333333333337</v>
      </c>
      <c r="H31" s="20" t="s">
        <v>15</v>
      </c>
      <c r="I31" s="16" t="s">
        <v>12</v>
      </c>
    </row>
    <row r="32" spans="1:9" s="6" customFormat="1" ht="15.75" customHeight="1" x14ac:dyDescent="0.2">
      <c r="A32" s="57">
        <v>2</v>
      </c>
      <c r="B32" s="21" t="s">
        <v>19</v>
      </c>
      <c r="C32" s="20">
        <v>1.5</v>
      </c>
      <c r="D32" s="20">
        <v>0.45</v>
      </c>
      <c r="E32" s="18" t="s">
        <v>8</v>
      </c>
      <c r="F32" s="18" t="s">
        <v>9</v>
      </c>
      <c r="G32" s="14">
        <f t="shared" si="0"/>
        <v>3.333333333333333</v>
      </c>
      <c r="H32" s="20" t="s">
        <v>25</v>
      </c>
      <c r="I32" s="16" t="s">
        <v>12</v>
      </c>
    </row>
    <row r="33" spans="1:9" s="6" customFormat="1" ht="15.75" customHeight="1" x14ac:dyDescent="0.2">
      <c r="A33" s="58">
        <v>2</v>
      </c>
      <c r="B33" s="22" t="s">
        <v>21</v>
      </c>
      <c r="C33" s="20">
        <v>3</v>
      </c>
      <c r="D33" s="20">
        <v>3.17</v>
      </c>
      <c r="E33" s="20" t="s">
        <v>17</v>
      </c>
      <c r="F33" s="20" t="s">
        <v>18</v>
      </c>
      <c r="G33" s="14">
        <f t="shared" si="0"/>
        <v>0.94637223974763407</v>
      </c>
      <c r="H33" s="20" t="s">
        <v>15</v>
      </c>
      <c r="I33" s="16" t="s">
        <v>12</v>
      </c>
    </row>
    <row r="34" spans="1:9" s="6" customFormat="1" ht="15.75" customHeight="1" x14ac:dyDescent="0.2">
      <c r="A34" s="58">
        <v>2</v>
      </c>
      <c r="B34" s="23" t="s">
        <v>23</v>
      </c>
      <c r="C34" s="24">
        <v>2</v>
      </c>
      <c r="D34" s="24">
        <v>0.6</v>
      </c>
      <c r="E34" s="24" t="s">
        <v>17</v>
      </c>
      <c r="F34" s="24" t="s">
        <v>18</v>
      </c>
      <c r="G34" s="14">
        <f t="shared" si="0"/>
        <v>3.3333333333333335</v>
      </c>
      <c r="H34" s="20" t="s">
        <v>25</v>
      </c>
      <c r="I34" s="16" t="s">
        <v>12</v>
      </c>
    </row>
    <row r="35" spans="1:9" s="6" customFormat="1" ht="15.75" customHeight="1" x14ac:dyDescent="0.2">
      <c r="A35" s="57">
        <v>2</v>
      </c>
      <c r="B35" s="22" t="s">
        <v>22</v>
      </c>
      <c r="C35" s="20">
        <v>2</v>
      </c>
      <c r="D35" s="20">
        <v>1.17</v>
      </c>
      <c r="E35" s="20" t="s">
        <v>17</v>
      </c>
      <c r="F35" s="20" t="s">
        <v>18</v>
      </c>
      <c r="G35" s="14">
        <f t="shared" si="0"/>
        <v>1.7094017094017095</v>
      </c>
      <c r="H35" s="20" t="s">
        <v>25</v>
      </c>
      <c r="I35" s="16" t="s">
        <v>12</v>
      </c>
    </row>
    <row r="36" spans="1:9" s="6" customFormat="1" ht="15.75" customHeight="1" x14ac:dyDescent="0.2">
      <c r="A36" s="59">
        <v>3</v>
      </c>
      <c r="B36" s="11" t="s">
        <v>28</v>
      </c>
      <c r="C36" s="10">
        <v>0.5</v>
      </c>
      <c r="D36" s="10">
        <v>0.48</v>
      </c>
      <c r="E36" s="10" t="s">
        <v>17</v>
      </c>
      <c r="F36" s="10" t="s">
        <v>29</v>
      </c>
      <c r="G36" s="8">
        <f t="shared" si="0"/>
        <v>1.0416666666666667</v>
      </c>
      <c r="H36" s="10" t="s">
        <v>15</v>
      </c>
      <c r="I36" s="9" t="s">
        <v>12</v>
      </c>
    </row>
    <row r="37" spans="1:9" s="6" customFormat="1" ht="15.75" customHeight="1" x14ac:dyDescent="0.2">
      <c r="A37" s="59">
        <v>3</v>
      </c>
      <c r="B37" s="11" t="s">
        <v>30</v>
      </c>
      <c r="C37" s="10">
        <v>1</v>
      </c>
      <c r="D37" s="10">
        <v>1.07</v>
      </c>
      <c r="E37" s="10" t="s">
        <v>18</v>
      </c>
      <c r="F37" s="10" t="s">
        <v>9</v>
      </c>
      <c r="G37" s="8">
        <f t="shared" si="0"/>
        <v>0.93457943925233644</v>
      </c>
      <c r="H37" s="10" t="s">
        <v>15</v>
      </c>
      <c r="I37" s="9" t="s">
        <v>12</v>
      </c>
    </row>
    <row r="38" spans="1:9" s="6" customFormat="1" ht="15.75" customHeight="1" x14ac:dyDescent="0.2">
      <c r="A38" s="59">
        <v>3</v>
      </c>
      <c r="B38" s="11" t="s">
        <v>31</v>
      </c>
      <c r="C38" s="10">
        <v>3</v>
      </c>
      <c r="D38" s="10">
        <v>3.03</v>
      </c>
      <c r="E38" s="10" t="s">
        <v>18</v>
      </c>
      <c r="F38" s="10" t="s">
        <v>9</v>
      </c>
      <c r="G38" s="8">
        <f t="shared" si="0"/>
        <v>0.9900990099009902</v>
      </c>
      <c r="H38" s="10" t="s">
        <v>15</v>
      </c>
      <c r="I38" s="9" t="s">
        <v>12</v>
      </c>
    </row>
    <row r="39" spans="1:9" s="6" customFormat="1" ht="15.75" customHeight="1" x14ac:dyDescent="0.2">
      <c r="A39" s="59">
        <v>3</v>
      </c>
      <c r="B39" s="11" t="s">
        <v>32</v>
      </c>
      <c r="C39" s="10">
        <v>3</v>
      </c>
      <c r="D39" s="10">
        <v>3.07</v>
      </c>
      <c r="E39" s="10" t="s">
        <v>17</v>
      </c>
      <c r="F39" s="10" t="s">
        <v>29</v>
      </c>
      <c r="G39" s="8">
        <f t="shared" si="0"/>
        <v>0.97719869706840401</v>
      </c>
      <c r="H39" s="10" t="s">
        <v>15</v>
      </c>
      <c r="I39" s="9" t="s">
        <v>12</v>
      </c>
    </row>
    <row r="40" spans="1:9" s="6" customFormat="1" ht="15.75" customHeight="1" x14ac:dyDescent="0.2">
      <c r="A40" s="59">
        <v>3</v>
      </c>
      <c r="B40" s="11" t="s">
        <v>33</v>
      </c>
      <c r="C40" s="10">
        <v>2</v>
      </c>
      <c r="D40" s="10">
        <v>1.95</v>
      </c>
      <c r="E40" s="10" t="s">
        <v>17</v>
      </c>
      <c r="F40" s="10" t="s">
        <v>29</v>
      </c>
      <c r="G40" s="8">
        <f t="shared" si="0"/>
        <v>1.0256410256410258</v>
      </c>
      <c r="H40" s="10" t="s">
        <v>15</v>
      </c>
      <c r="I40" s="9" t="s">
        <v>12</v>
      </c>
    </row>
    <row r="41" spans="1:9" s="6" customFormat="1" ht="15.75" customHeight="1" x14ac:dyDescent="0.2">
      <c r="A41" s="59">
        <v>3</v>
      </c>
      <c r="B41" s="11" t="s">
        <v>34</v>
      </c>
      <c r="C41" s="10">
        <v>3</v>
      </c>
      <c r="D41" s="10">
        <v>2.9</v>
      </c>
      <c r="E41" s="10" t="s">
        <v>8</v>
      </c>
      <c r="F41" s="10" t="s">
        <v>29</v>
      </c>
      <c r="G41" s="8">
        <f t="shared" si="0"/>
        <v>1.0344827586206897</v>
      </c>
      <c r="H41" s="10" t="s">
        <v>15</v>
      </c>
      <c r="I41" s="9" t="s">
        <v>12</v>
      </c>
    </row>
    <row r="42" spans="1:9" s="6" customFormat="1" ht="15.75" customHeight="1" x14ac:dyDescent="0.2">
      <c r="A42" s="59">
        <v>3</v>
      </c>
      <c r="B42" s="11" t="s">
        <v>37</v>
      </c>
      <c r="C42" s="10">
        <v>3</v>
      </c>
      <c r="D42" s="10">
        <v>2.82</v>
      </c>
      <c r="E42" s="10" t="s">
        <v>8</v>
      </c>
      <c r="F42" s="10" t="s">
        <v>29</v>
      </c>
      <c r="G42" s="8">
        <f t="shared" si="0"/>
        <v>1.0638297872340425</v>
      </c>
      <c r="H42" s="10" t="s">
        <v>15</v>
      </c>
      <c r="I42" s="9" t="s">
        <v>12</v>
      </c>
    </row>
    <row r="43" spans="1:9" s="6" customFormat="1" ht="15.75" customHeight="1" x14ac:dyDescent="0.2">
      <c r="A43" s="59">
        <v>3</v>
      </c>
      <c r="B43" s="11" t="s">
        <v>35</v>
      </c>
      <c r="C43" s="10">
        <v>1</v>
      </c>
      <c r="D43" s="10">
        <v>1.05</v>
      </c>
      <c r="E43" s="10" t="s">
        <v>18</v>
      </c>
      <c r="F43" s="10" t="s">
        <v>9</v>
      </c>
      <c r="G43" s="8">
        <f t="shared" si="0"/>
        <v>0.95238095238095233</v>
      </c>
      <c r="H43" s="10" t="s">
        <v>15</v>
      </c>
      <c r="I43" s="9" t="s">
        <v>12</v>
      </c>
    </row>
    <row r="44" spans="1:9" s="6" customFormat="1" ht="15.75" customHeight="1" x14ac:dyDescent="0.2">
      <c r="A44" s="59">
        <v>3</v>
      </c>
      <c r="B44" s="11" t="s">
        <v>36</v>
      </c>
      <c r="C44" s="10">
        <v>3</v>
      </c>
      <c r="D44" s="10">
        <v>3.02</v>
      </c>
      <c r="E44" s="10" t="s">
        <v>18</v>
      </c>
      <c r="F44" s="10" t="s">
        <v>9</v>
      </c>
      <c r="G44" s="8">
        <f t="shared" si="0"/>
        <v>0.99337748344370858</v>
      </c>
      <c r="H44" s="10" t="s">
        <v>15</v>
      </c>
      <c r="I44" s="9" t="s">
        <v>12</v>
      </c>
    </row>
    <row r="45" spans="1:9" s="6" customFormat="1" ht="15.75" customHeight="1" x14ac:dyDescent="0.2">
      <c r="A45" s="59">
        <v>3</v>
      </c>
      <c r="B45" s="11" t="s">
        <v>38</v>
      </c>
      <c r="C45" s="10">
        <v>3</v>
      </c>
      <c r="D45" s="10">
        <v>3</v>
      </c>
      <c r="E45" s="10" t="s">
        <v>17</v>
      </c>
      <c r="F45" s="10" t="s">
        <v>29</v>
      </c>
      <c r="G45" s="8">
        <f t="shared" si="0"/>
        <v>1</v>
      </c>
      <c r="H45" s="10" t="s">
        <v>15</v>
      </c>
      <c r="I45" s="9" t="s">
        <v>12</v>
      </c>
    </row>
    <row r="46" spans="1:9" s="6" customFormat="1" ht="15.75" customHeight="1" x14ac:dyDescent="0.2">
      <c r="A46" s="59">
        <v>3</v>
      </c>
      <c r="B46" s="11" t="s">
        <v>39</v>
      </c>
      <c r="C46" s="10">
        <v>3</v>
      </c>
      <c r="D46" s="10">
        <v>2.98</v>
      </c>
      <c r="E46" s="10" t="s">
        <v>8</v>
      </c>
      <c r="F46" s="10" t="s">
        <v>29</v>
      </c>
      <c r="G46" s="8">
        <f t="shared" si="0"/>
        <v>1.0067114093959733</v>
      </c>
      <c r="H46" s="10" t="s">
        <v>15</v>
      </c>
      <c r="I46" s="9" t="s">
        <v>12</v>
      </c>
    </row>
    <row r="47" spans="1:9" s="6" customFormat="1" ht="15.75" customHeight="1" x14ac:dyDescent="0.2">
      <c r="A47" s="59">
        <v>3</v>
      </c>
      <c r="B47" s="11" t="s">
        <v>40</v>
      </c>
      <c r="C47" s="10">
        <v>3</v>
      </c>
      <c r="D47" s="10">
        <v>3.27</v>
      </c>
      <c r="E47" s="10" t="s">
        <v>8</v>
      </c>
      <c r="F47" s="10" t="s">
        <v>29</v>
      </c>
      <c r="G47" s="8">
        <f t="shared" si="0"/>
        <v>0.9174311926605504</v>
      </c>
      <c r="H47" s="10" t="s">
        <v>15</v>
      </c>
      <c r="I47" s="9" t="s">
        <v>12</v>
      </c>
    </row>
    <row r="48" spans="1:9" s="6" customFormat="1" ht="15.75" customHeight="1" x14ac:dyDescent="0.2">
      <c r="A48" s="59">
        <v>3</v>
      </c>
      <c r="B48" s="11" t="s">
        <v>41</v>
      </c>
      <c r="C48" s="10">
        <v>3</v>
      </c>
      <c r="D48" s="10">
        <v>2.9</v>
      </c>
      <c r="E48" s="10" t="s">
        <v>18</v>
      </c>
      <c r="F48" s="10" t="s">
        <v>9</v>
      </c>
      <c r="G48" s="8">
        <f t="shared" si="0"/>
        <v>1.0344827586206897</v>
      </c>
      <c r="H48" s="10" t="s">
        <v>15</v>
      </c>
      <c r="I48" s="9" t="s">
        <v>12</v>
      </c>
    </row>
    <row r="49" spans="1:9" s="6" customFormat="1" ht="15.75" customHeight="1" x14ac:dyDescent="0.2">
      <c r="A49" s="59">
        <v>3</v>
      </c>
      <c r="B49" s="11" t="s">
        <v>43</v>
      </c>
      <c r="C49" s="10">
        <v>3</v>
      </c>
      <c r="D49" s="10">
        <v>0.32</v>
      </c>
      <c r="E49" s="10" t="s">
        <v>8</v>
      </c>
      <c r="F49" s="10" t="s">
        <v>29</v>
      </c>
      <c r="G49" s="8">
        <f t="shared" si="0"/>
        <v>9.375</v>
      </c>
      <c r="H49" s="10" t="s">
        <v>25</v>
      </c>
      <c r="I49" s="9" t="s">
        <v>12</v>
      </c>
    </row>
    <row r="50" spans="1:9" s="6" customFormat="1" ht="15.75" customHeight="1" x14ac:dyDescent="0.2">
      <c r="A50" s="59">
        <v>3</v>
      </c>
      <c r="B50" s="11" t="s">
        <v>44</v>
      </c>
      <c r="C50" s="10">
        <v>4</v>
      </c>
      <c r="D50" s="10">
        <v>3.95</v>
      </c>
      <c r="E50" s="10" t="s">
        <v>29</v>
      </c>
      <c r="F50" s="10" t="s">
        <v>9</v>
      </c>
      <c r="G50" s="8">
        <f t="shared" si="0"/>
        <v>1.0126582278481011</v>
      </c>
      <c r="H50" s="10" t="s">
        <v>15</v>
      </c>
      <c r="I50" s="9" t="s">
        <v>12</v>
      </c>
    </row>
    <row r="51" spans="1:9" s="6" customFormat="1" ht="15.75" customHeight="1" x14ac:dyDescent="0.2">
      <c r="A51" s="59">
        <v>3</v>
      </c>
      <c r="B51" s="11" t="s">
        <v>42</v>
      </c>
      <c r="C51" s="10">
        <v>3</v>
      </c>
      <c r="D51" s="10">
        <v>0.4</v>
      </c>
      <c r="E51" s="10" t="s">
        <v>8</v>
      </c>
      <c r="F51" s="10" t="s">
        <v>17</v>
      </c>
      <c r="G51" s="8">
        <f t="shared" si="0"/>
        <v>7.5</v>
      </c>
      <c r="H51" s="10" t="s">
        <v>25</v>
      </c>
      <c r="I51" s="9" t="s">
        <v>12</v>
      </c>
    </row>
    <row r="52" spans="1:9" s="6" customFormat="1" ht="15.75" customHeight="1" x14ac:dyDescent="0.2">
      <c r="A52" s="59">
        <v>3</v>
      </c>
      <c r="B52" s="11" t="s">
        <v>45</v>
      </c>
      <c r="C52" s="10">
        <v>3</v>
      </c>
      <c r="D52" s="10">
        <v>3.1</v>
      </c>
      <c r="E52" s="10" t="s">
        <v>17</v>
      </c>
      <c r="F52" s="10" t="s">
        <v>29</v>
      </c>
      <c r="G52" s="8">
        <f t="shared" si="0"/>
        <v>0.96774193548387089</v>
      </c>
      <c r="H52" s="10" t="s">
        <v>15</v>
      </c>
      <c r="I52" s="9" t="s">
        <v>12</v>
      </c>
    </row>
    <row r="53" spans="1:9" s="6" customFormat="1" ht="15.75" customHeight="1" x14ac:dyDescent="0.2">
      <c r="A53" s="59">
        <v>3</v>
      </c>
      <c r="B53" s="11" t="s">
        <v>46</v>
      </c>
      <c r="C53" s="10">
        <v>3</v>
      </c>
      <c r="D53" s="10">
        <v>0.02</v>
      </c>
      <c r="E53" s="10" t="s">
        <v>8</v>
      </c>
      <c r="F53" s="10" t="s">
        <v>17</v>
      </c>
      <c r="G53" s="8">
        <f t="shared" si="0"/>
        <v>150</v>
      </c>
      <c r="H53" s="10" t="s">
        <v>25</v>
      </c>
      <c r="I53" s="9" t="s">
        <v>12</v>
      </c>
    </row>
    <row r="54" spans="1:9" s="6" customFormat="1" ht="15.75" customHeight="1" x14ac:dyDescent="0.2">
      <c r="A54" s="59">
        <v>3</v>
      </c>
      <c r="B54" s="11" t="s">
        <v>47</v>
      </c>
      <c r="C54" s="10">
        <v>3</v>
      </c>
      <c r="D54" s="10">
        <v>0.2</v>
      </c>
      <c r="E54" s="10" t="s">
        <v>17</v>
      </c>
      <c r="F54" s="10" t="s">
        <v>29</v>
      </c>
      <c r="G54" s="8">
        <f t="shared" si="0"/>
        <v>15</v>
      </c>
      <c r="H54" s="10" t="s">
        <v>25</v>
      </c>
      <c r="I54" s="9" t="s">
        <v>12</v>
      </c>
    </row>
    <row r="55" spans="1:9" s="6" customFormat="1" ht="15.75" customHeight="1" x14ac:dyDescent="0.2">
      <c r="A55" s="59">
        <v>3</v>
      </c>
      <c r="B55" s="11" t="s">
        <v>48</v>
      </c>
      <c r="C55" s="10">
        <v>1</v>
      </c>
      <c r="D55" s="10">
        <v>1.57</v>
      </c>
      <c r="E55" s="10" t="s">
        <v>8</v>
      </c>
      <c r="F55" s="10" t="s">
        <v>17</v>
      </c>
      <c r="G55" s="8">
        <f t="shared" si="0"/>
        <v>0.63694267515923564</v>
      </c>
      <c r="H55" s="10" t="s">
        <v>15</v>
      </c>
      <c r="I55" s="9" t="s">
        <v>12</v>
      </c>
    </row>
    <row r="56" spans="1:9" s="6" customFormat="1" ht="15.75" customHeight="1" x14ac:dyDescent="0.2">
      <c r="A56" s="59">
        <v>3</v>
      </c>
      <c r="B56" s="11" t="s">
        <v>49</v>
      </c>
      <c r="C56" s="10">
        <v>7</v>
      </c>
      <c r="D56" s="10">
        <v>7.18</v>
      </c>
      <c r="E56" s="10" t="s">
        <v>8</v>
      </c>
      <c r="F56" s="10" t="s">
        <v>17</v>
      </c>
      <c r="G56" s="8">
        <f t="shared" si="0"/>
        <v>0.97493036211699169</v>
      </c>
      <c r="H56" s="10" t="s">
        <v>15</v>
      </c>
      <c r="I56" s="9" t="s">
        <v>12</v>
      </c>
    </row>
    <row r="57" spans="1:9" s="6" customFormat="1" ht="15.75" customHeight="1" x14ac:dyDescent="0.2">
      <c r="A57" s="59">
        <v>3</v>
      </c>
      <c r="B57" s="11" t="s">
        <v>50</v>
      </c>
      <c r="C57" s="10">
        <v>3</v>
      </c>
      <c r="D57" s="10">
        <v>0.02</v>
      </c>
      <c r="E57" s="10" t="s">
        <v>17</v>
      </c>
      <c r="F57" s="10" t="s">
        <v>29</v>
      </c>
      <c r="G57" s="8">
        <f t="shared" si="0"/>
        <v>150</v>
      </c>
      <c r="H57" s="10" t="s">
        <v>25</v>
      </c>
      <c r="I57" s="9" t="s">
        <v>12</v>
      </c>
    </row>
    <row r="58" spans="1:9" s="6" customFormat="1" ht="15.75" customHeight="1" x14ac:dyDescent="0.2">
      <c r="A58" s="59">
        <v>3</v>
      </c>
      <c r="B58" s="11" t="s">
        <v>51</v>
      </c>
      <c r="C58" s="10">
        <v>3</v>
      </c>
      <c r="D58" s="10">
        <v>1.43</v>
      </c>
      <c r="E58" s="10" t="s">
        <v>17</v>
      </c>
      <c r="F58" s="10" t="s">
        <v>29</v>
      </c>
      <c r="G58" s="8">
        <f t="shared" si="0"/>
        <v>2.0979020979020979</v>
      </c>
      <c r="H58" s="10" t="s">
        <v>25</v>
      </c>
      <c r="I58" s="9" t="s">
        <v>12</v>
      </c>
    </row>
    <row r="59" spans="1:9" s="6" customFormat="1" ht="15.75" customHeight="1" x14ac:dyDescent="0.2">
      <c r="A59" s="59">
        <v>3</v>
      </c>
      <c r="B59" s="11" t="s">
        <v>53</v>
      </c>
      <c r="C59" s="10">
        <v>3</v>
      </c>
      <c r="D59" s="10">
        <v>2.98</v>
      </c>
      <c r="E59" s="10" t="s">
        <v>18</v>
      </c>
      <c r="F59" s="10" t="s">
        <v>9</v>
      </c>
      <c r="G59" s="8">
        <f t="shared" ref="G59:G104" si="1">C59/D59</f>
        <v>1.0067114093959733</v>
      </c>
      <c r="H59" s="10" t="s">
        <v>15</v>
      </c>
      <c r="I59" s="9" t="s">
        <v>12</v>
      </c>
    </row>
    <row r="60" spans="1:9" s="6" customFormat="1" ht="15.75" customHeight="1" x14ac:dyDescent="0.2">
      <c r="A60" s="59">
        <v>3</v>
      </c>
      <c r="B60" s="11" t="s">
        <v>52</v>
      </c>
      <c r="C60" s="10">
        <v>2</v>
      </c>
      <c r="D60" s="10">
        <v>2.2200000000000002</v>
      </c>
      <c r="E60" s="10" t="s">
        <v>8</v>
      </c>
      <c r="F60" s="10" t="s">
        <v>17</v>
      </c>
      <c r="G60" s="8">
        <f t="shared" si="1"/>
        <v>0.9009009009009008</v>
      </c>
      <c r="H60" s="10" t="s">
        <v>15</v>
      </c>
      <c r="I60" s="9" t="s">
        <v>12</v>
      </c>
    </row>
    <row r="61" spans="1:9" s="6" customFormat="1" ht="15.75" customHeight="1" x14ac:dyDescent="0.2">
      <c r="A61" s="59">
        <v>3</v>
      </c>
      <c r="B61" s="11" t="s">
        <v>55</v>
      </c>
      <c r="C61" s="10">
        <v>3</v>
      </c>
      <c r="D61" s="10">
        <v>2.92</v>
      </c>
      <c r="E61" s="10" t="s">
        <v>17</v>
      </c>
      <c r="F61" s="10" t="s">
        <v>29</v>
      </c>
      <c r="G61" s="8">
        <f t="shared" si="1"/>
        <v>1.0273972602739727</v>
      </c>
      <c r="H61" s="10" t="s">
        <v>15</v>
      </c>
      <c r="I61" s="9" t="s">
        <v>12</v>
      </c>
    </row>
    <row r="62" spans="1:9" s="6" customFormat="1" ht="15.75" customHeight="1" x14ac:dyDescent="0.2">
      <c r="A62" s="59">
        <v>3</v>
      </c>
      <c r="B62" s="11" t="s">
        <v>54</v>
      </c>
      <c r="C62" s="10">
        <v>3</v>
      </c>
      <c r="D62" s="10">
        <v>2.2799999999999998</v>
      </c>
      <c r="E62" s="10" t="s">
        <v>18</v>
      </c>
      <c r="F62" s="10" t="s">
        <v>9</v>
      </c>
      <c r="G62" s="8">
        <f t="shared" si="1"/>
        <v>1.3157894736842106</v>
      </c>
      <c r="H62" s="10" t="s">
        <v>15</v>
      </c>
      <c r="I62" s="9" t="s">
        <v>12</v>
      </c>
    </row>
    <row r="63" spans="1:9" s="6" customFormat="1" ht="15.75" customHeight="1" x14ac:dyDescent="0.2">
      <c r="A63" s="59">
        <v>3</v>
      </c>
      <c r="B63" s="11" t="s">
        <v>57</v>
      </c>
      <c r="C63" s="10">
        <v>3</v>
      </c>
      <c r="D63" s="10">
        <v>3.13</v>
      </c>
      <c r="E63" s="10" t="s">
        <v>29</v>
      </c>
      <c r="F63" s="10" t="s">
        <v>17</v>
      </c>
      <c r="G63" s="8">
        <f t="shared" si="1"/>
        <v>0.95846645367412142</v>
      </c>
      <c r="H63" s="10" t="s">
        <v>15</v>
      </c>
      <c r="I63" s="9" t="s">
        <v>12</v>
      </c>
    </row>
    <row r="64" spans="1:9" s="6" customFormat="1" ht="15.75" customHeight="1" x14ac:dyDescent="0.2">
      <c r="A64" s="59">
        <v>3</v>
      </c>
      <c r="B64" s="11" t="s">
        <v>56</v>
      </c>
      <c r="C64" s="10">
        <v>2</v>
      </c>
      <c r="D64" s="10">
        <v>1.87</v>
      </c>
      <c r="E64" s="10" t="s">
        <v>18</v>
      </c>
      <c r="F64" s="10" t="s">
        <v>9</v>
      </c>
      <c r="G64" s="8">
        <f t="shared" si="1"/>
        <v>1.0695187165775399</v>
      </c>
      <c r="H64" s="10" t="s">
        <v>15</v>
      </c>
      <c r="I64" s="9" t="s">
        <v>12</v>
      </c>
    </row>
    <row r="65" spans="1:9" s="6" customFormat="1" ht="15.75" customHeight="1" x14ac:dyDescent="0.2">
      <c r="A65" s="59">
        <v>3</v>
      </c>
      <c r="B65" s="11" t="s">
        <v>59</v>
      </c>
      <c r="C65" s="10">
        <v>2</v>
      </c>
      <c r="D65" s="10">
        <v>0.87</v>
      </c>
      <c r="E65" s="10" t="s">
        <v>17</v>
      </c>
      <c r="F65" s="10" t="s">
        <v>29</v>
      </c>
      <c r="G65" s="8">
        <f t="shared" si="1"/>
        <v>2.2988505747126435</v>
      </c>
      <c r="H65" s="10" t="s">
        <v>25</v>
      </c>
      <c r="I65" s="9" t="s">
        <v>12</v>
      </c>
    </row>
    <row r="66" spans="1:9" s="6" customFormat="1" ht="15.75" customHeight="1" x14ac:dyDescent="0.2">
      <c r="A66" s="59">
        <v>3</v>
      </c>
      <c r="B66" s="11" t="s">
        <v>69</v>
      </c>
      <c r="C66" s="10">
        <v>3</v>
      </c>
      <c r="D66" s="10">
        <v>0.2</v>
      </c>
      <c r="E66" s="10" t="s">
        <v>18</v>
      </c>
      <c r="F66" s="10" t="s">
        <v>9</v>
      </c>
      <c r="G66" s="8">
        <f t="shared" si="1"/>
        <v>15</v>
      </c>
      <c r="H66" s="10" t="s">
        <v>25</v>
      </c>
      <c r="I66" s="9" t="s">
        <v>12</v>
      </c>
    </row>
    <row r="67" spans="1:9" s="6" customFormat="1" ht="15.75" customHeight="1" x14ac:dyDescent="0.2">
      <c r="A67" s="59">
        <v>3</v>
      </c>
      <c r="B67" s="11" t="s">
        <v>61</v>
      </c>
      <c r="C67" s="10">
        <v>1</v>
      </c>
      <c r="D67" s="10">
        <v>1.07</v>
      </c>
      <c r="E67" s="10" t="s">
        <v>17</v>
      </c>
      <c r="F67" s="10" t="s">
        <v>29</v>
      </c>
      <c r="G67" s="8">
        <f t="shared" si="1"/>
        <v>0.93457943925233644</v>
      </c>
      <c r="H67" s="10" t="s">
        <v>15</v>
      </c>
      <c r="I67" s="9" t="s">
        <v>12</v>
      </c>
    </row>
    <row r="68" spans="1:9" s="6" customFormat="1" ht="15.75" customHeight="1" x14ac:dyDescent="0.2">
      <c r="A68" s="59">
        <v>3</v>
      </c>
      <c r="B68" s="11" t="s">
        <v>60</v>
      </c>
      <c r="C68" s="10">
        <v>1</v>
      </c>
      <c r="D68" s="10">
        <v>0.38</v>
      </c>
      <c r="E68" s="10" t="s">
        <v>17</v>
      </c>
      <c r="F68" s="10" t="s">
        <v>29</v>
      </c>
      <c r="G68" s="8">
        <f t="shared" si="1"/>
        <v>2.6315789473684212</v>
      </c>
      <c r="H68" s="10" t="s">
        <v>25</v>
      </c>
      <c r="I68" s="9" t="s">
        <v>12</v>
      </c>
    </row>
    <row r="69" spans="1:9" s="6" customFormat="1" ht="15.75" customHeight="1" x14ac:dyDescent="0.2">
      <c r="A69" s="59">
        <v>3</v>
      </c>
      <c r="B69" s="11" t="s">
        <v>58</v>
      </c>
      <c r="C69" s="10">
        <v>2</v>
      </c>
      <c r="D69" s="10">
        <v>0.28000000000000003</v>
      </c>
      <c r="E69" s="10" t="s">
        <v>18</v>
      </c>
      <c r="F69" s="10" t="s">
        <v>9</v>
      </c>
      <c r="G69" s="8">
        <f t="shared" si="1"/>
        <v>7.1428571428571423</v>
      </c>
      <c r="H69" s="10" t="s">
        <v>25</v>
      </c>
      <c r="I69" s="9" t="s">
        <v>12</v>
      </c>
    </row>
    <row r="70" spans="1:9" s="6" customFormat="1" ht="15.75" customHeight="1" x14ac:dyDescent="0.2">
      <c r="A70" s="59">
        <v>3</v>
      </c>
      <c r="B70" s="11" t="s">
        <v>70</v>
      </c>
      <c r="C70" s="10">
        <v>3</v>
      </c>
      <c r="D70" s="10">
        <v>4</v>
      </c>
      <c r="E70" s="10" t="s">
        <v>17</v>
      </c>
      <c r="F70" s="10" t="s">
        <v>29</v>
      </c>
      <c r="G70" s="8">
        <f t="shared" si="1"/>
        <v>0.75</v>
      </c>
      <c r="H70" s="10" t="s">
        <v>15</v>
      </c>
      <c r="I70" s="9" t="s">
        <v>12</v>
      </c>
    </row>
    <row r="71" spans="1:9" s="6" customFormat="1" ht="15.75" customHeight="1" x14ac:dyDescent="0.2">
      <c r="A71" s="59">
        <v>3</v>
      </c>
      <c r="B71" s="11" t="s">
        <v>62</v>
      </c>
      <c r="C71" s="10">
        <v>2</v>
      </c>
      <c r="D71" s="10">
        <v>1</v>
      </c>
      <c r="E71" s="10" t="s">
        <v>17</v>
      </c>
      <c r="F71" s="10" t="s">
        <v>29</v>
      </c>
      <c r="G71" s="8">
        <f t="shared" si="1"/>
        <v>2</v>
      </c>
      <c r="H71" s="10" t="s">
        <v>25</v>
      </c>
      <c r="I71" s="26" t="s">
        <v>12</v>
      </c>
    </row>
    <row r="72" spans="1:9" s="6" customFormat="1" ht="15.75" customHeight="1" x14ac:dyDescent="0.2">
      <c r="A72" s="45">
        <v>4</v>
      </c>
      <c r="B72" s="30" t="s">
        <v>63</v>
      </c>
      <c r="C72" s="31">
        <v>2</v>
      </c>
      <c r="D72" s="31">
        <v>2.4700000000000002</v>
      </c>
      <c r="E72" s="31" t="s">
        <v>18</v>
      </c>
      <c r="F72" s="31" t="s">
        <v>29</v>
      </c>
      <c r="G72" s="32">
        <f t="shared" si="1"/>
        <v>0.80971659919028338</v>
      </c>
      <c r="H72" s="31" t="s">
        <v>15</v>
      </c>
      <c r="I72" s="44" t="s">
        <v>12</v>
      </c>
    </row>
    <row r="73" spans="1:9" s="6" customFormat="1" ht="15.75" customHeight="1" x14ac:dyDescent="0.2">
      <c r="A73" s="45">
        <v>4</v>
      </c>
      <c r="B73" s="30" t="s">
        <v>64</v>
      </c>
      <c r="C73" s="31">
        <v>1.5</v>
      </c>
      <c r="D73" s="31">
        <v>2.02</v>
      </c>
      <c r="E73" s="31" t="s">
        <v>18</v>
      </c>
      <c r="F73" s="31" t="s">
        <v>29</v>
      </c>
      <c r="G73" s="32">
        <f t="shared" si="1"/>
        <v>0.74257425742574257</v>
      </c>
      <c r="H73" s="31" t="s">
        <v>15</v>
      </c>
      <c r="I73" s="44" t="s">
        <v>12</v>
      </c>
    </row>
    <row r="74" spans="1:9" s="6" customFormat="1" ht="15.75" customHeight="1" x14ac:dyDescent="0.2">
      <c r="A74" s="45">
        <v>4</v>
      </c>
      <c r="B74" s="30" t="s">
        <v>65</v>
      </c>
      <c r="C74" s="31">
        <v>1.5</v>
      </c>
      <c r="D74" s="31">
        <v>1.52</v>
      </c>
      <c r="E74" s="31" t="s">
        <v>8</v>
      </c>
      <c r="F74" s="31" t="s">
        <v>17</v>
      </c>
      <c r="G74" s="32">
        <f t="shared" si="1"/>
        <v>0.98684210526315785</v>
      </c>
      <c r="H74" s="31" t="s">
        <v>15</v>
      </c>
      <c r="I74" s="44" t="s">
        <v>12</v>
      </c>
    </row>
    <row r="75" spans="1:9" s="6" customFormat="1" ht="15.75" customHeight="1" x14ac:dyDescent="0.2">
      <c r="A75" s="45">
        <v>4</v>
      </c>
      <c r="B75" s="30" t="s">
        <v>66</v>
      </c>
      <c r="C75" s="31">
        <v>1</v>
      </c>
      <c r="D75" s="31">
        <v>0.35</v>
      </c>
      <c r="E75" s="31" t="s">
        <v>8</v>
      </c>
      <c r="F75" s="31" t="s">
        <v>17</v>
      </c>
      <c r="G75" s="32">
        <f t="shared" si="1"/>
        <v>2.8571428571428572</v>
      </c>
      <c r="H75" s="31" t="s">
        <v>25</v>
      </c>
      <c r="I75" s="44" t="s">
        <v>12</v>
      </c>
    </row>
    <row r="76" spans="1:9" s="6" customFormat="1" ht="15.75" customHeight="1" x14ac:dyDescent="0.2">
      <c r="A76" s="60">
        <v>4</v>
      </c>
      <c r="B76" s="33" t="s">
        <v>68</v>
      </c>
      <c r="C76" s="34">
        <v>2</v>
      </c>
      <c r="D76" s="34">
        <v>2.17</v>
      </c>
      <c r="E76" s="34" t="s">
        <v>18</v>
      </c>
      <c r="F76" s="34" t="s">
        <v>29</v>
      </c>
      <c r="G76" s="35">
        <f t="shared" ref="G76" si="2">C76/D76</f>
        <v>0.92165898617511521</v>
      </c>
      <c r="H76" s="34" t="s">
        <v>15</v>
      </c>
      <c r="I76" s="44" t="s">
        <v>12</v>
      </c>
    </row>
    <row r="77" spans="1:9" s="6" customFormat="1" ht="15.75" customHeight="1" x14ac:dyDescent="0.2">
      <c r="A77" s="45">
        <v>4</v>
      </c>
      <c r="B77" s="30" t="s">
        <v>67</v>
      </c>
      <c r="C77" s="31">
        <v>2</v>
      </c>
      <c r="D77" s="31">
        <v>1.93</v>
      </c>
      <c r="E77" s="31" t="s">
        <v>8</v>
      </c>
      <c r="F77" s="31" t="s">
        <v>17</v>
      </c>
      <c r="G77" s="32">
        <f t="shared" si="1"/>
        <v>1.0362694300518136</v>
      </c>
      <c r="H77" s="31" t="s">
        <v>15</v>
      </c>
      <c r="I77" s="44" t="s">
        <v>12</v>
      </c>
    </row>
    <row r="78" spans="1:9" ht="15.75" customHeight="1" x14ac:dyDescent="0.2">
      <c r="A78" s="45">
        <v>4</v>
      </c>
      <c r="B78" s="30" t="s">
        <v>74</v>
      </c>
      <c r="C78" s="31">
        <v>6</v>
      </c>
      <c r="D78" s="31">
        <v>5.93</v>
      </c>
      <c r="E78" s="36" t="s">
        <v>8</v>
      </c>
      <c r="F78" s="36" t="s">
        <v>17</v>
      </c>
      <c r="G78" s="37">
        <f t="shared" si="1"/>
        <v>1.0118043844856661</v>
      </c>
      <c r="H78" s="36" t="s">
        <v>15</v>
      </c>
      <c r="I78" s="45" t="s">
        <v>12</v>
      </c>
    </row>
    <row r="79" spans="1:9" ht="15.75" customHeight="1" x14ac:dyDescent="0.2">
      <c r="A79" s="45">
        <v>4</v>
      </c>
      <c r="B79" s="30" t="s">
        <v>75</v>
      </c>
      <c r="C79" s="31">
        <v>3</v>
      </c>
      <c r="D79" s="31">
        <v>2.83</v>
      </c>
      <c r="E79" s="31" t="s">
        <v>18</v>
      </c>
      <c r="F79" s="31" t="s">
        <v>29</v>
      </c>
      <c r="G79" s="37">
        <f t="shared" ref="G79" si="3">C79/D79</f>
        <v>1.0600706713780919</v>
      </c>
      <c r="H79" s="36" t="s">
        <v>15</v>
      </c>
      <c r="I79" s="45" t="s">
        <v>12</v>
      </c>
    </row>
    <row r="80" spans="1:9" ht="15.75" customHeight="1" x14ac:dyDescent="0.2">
      <c r="A80" s="45">
        <v>4</v>
      </c>
      <c r="B80" s="30" t="s">
        <v>76</v>
      </c>
      <c r="C80" s="31">
        <v>3</v>
      </c>
      <c r="D80" s="31">
        <v>3.2</v>
      </c>
      <c r="E80" s="31" t="s">
        <v>18</v>
      </c>
      <c r="F80" s="31" t="s">
        <v>29</v>
      </c>
      <c r="G80" s="37">
        <f t="shared" ref="G80" si="4">C80/D80</f>
        <v>0.9375</v>
      </c>
      <c r="H80" s="36" t="s">
        <v>15</v>
      </c>
      <c r="I80" s="45" t="s">
        <v>12</v>
      </c>
    </row>
    <row r="81" spans="1:9" ht="15.75" customHeight="1" x14ac:dyDescent="0.2">
      <c r="A81" s="45">
        <v>4</v>
      </c>
      <c r="B81" s="30" t="s">
        <v>77</v>
      </c>
      <c r="C81" s="31">
        <v>3</v>
      </c>
      <c r="D81" s="31">
        <v>2.98</v>
      </c>
      <c r="E81" s="31" t="s">
        <v>18</v>
      </c>
      <c r="F81" s="31" t="s">
        <v>29</v>
      </c>
      <c r="G81" s="37">
        <f t="shared" si="1"/>
        <v>1.0067114093959733</v>
      </c>
      <c r="H81" s="36" t="s">
        <v>15</v>
      </c>
      <c r="I81" s="45" t="s">
        <v>12</v>
      </c>
    </row>
    <row r="82" spans="1:9" ht="15.75" customHeight="1" x14ac:dyDescent="0.2">
      <c r="A82" s="45">
        <v>4</v>
      </c>
      <c r="B82" s="30" t="s">
        <v>79</v>
      </c>
      <c r="C82" s="31">
        <v>3</v>
      </c>
      <c r="D82" s="31">
        <v>0.57999999999999996</v>
      </c>
      <c r="E82" s="31" t="s">
        <v>8</v>
      </c>
      <c r="F82" s="31" t="s">
        <v>17</v>
      </c>
      <c r="G82" s="37">
        <f t="shared" ref="G82" si="5">C82/D82</f>
        <v>5.1724137931034484</v>
      </c>
      <c r="H82" s="36" t="s">
        <v>25</v>
      </c>
      <c r="I82" s="45" t="s">
        <v>12</v>
      </c>
    </row>
    <row r="83" spans="1:9" ht="15.75" customHeight="1" x14ac:dyDescent="0.2">
      <c r="A83" s="45">
        <v>4</v>
      </c>
      <c r="B83" s="30" t="s">
        <v>78</v>
      </c>
      <c r="C83" s="31">
        <v>3</v>
      </c>
      <c r="D83" s="31">
        <v>0.22</v>
      </c>
      <c r="E83" s="31" t="s">
        <v>8</v>
      </c>
      <c r="F83" s="31" t="s">
        <v>17</v>
      </c>
      <c r="G83" s="37">
        <f t="shared" si="1"/>
        <v>13.636363636363637</v>
      </c>
      <c r="H83" s="36" t="s">
        <v>25</v>
      </c>
      <c r="I83" s="45" t="s">
        <v>12</v>
      </c>
    </row>
    <row r="84" spans="1:9" ht="15.75" customHeight="1" x14ac:dyDescent="0.2">
      <c r="A84" s="45">
        <v>4</v>
      </c>
      <c r="B84" s="30" t="s">
        <v>80</v>
      </c>
      <c r="C84" s="31">
        <v>3</v>
      </c>
      <c r="D84" s="31">
        <v>1.87</v>
      </c>
      <c r="E84" s="31" t="s">
        <v>18</v>
      </c>
      <c r="F84" s="31" t="s">
        <v>29</v>
      </c>
      <c r="G84" s="37">
        <f t="shared" si="1"/>
        <v>1.6042780748663101</v>
      </c>
      <c r="H84" s="36" t="s">
        <v>25</v>
      </c>
      <c r="I84" s="45" t="s">
        <v>12</v>
      </c>
    </row>
    <row r="85" spans="1:9" ht="15.75" customHeight="1" x14ac:dyDescent="0.2">
      <c r="A85" s="45">
        <v>4</v>
      </c>
      <c r="B85" s="30" t="s">
        <v>81</v>
      </c>
      <c r="C85" s="31">
        <v>3</v>
      </c>
      <c r="D85" s="31">
        <v>2.5299999999999998</v>
      </c>
      <c r="E85" s="31" t="s">
        <v>18</v>
      </c>
      <c r="F85" s="31" t="s">
        <v>29</v>
      </c>
      <c r="G85" s="37">
        <f t="shared" si="1"/>
        <v>1.1857707509881423</v>
      </c>
      <c r="H85" s="36" t="s">
        <v>15</v>
      </c>
      <c r="I85" s="45" t="s">
        <v>12</v>
      </c>
    </row>
    <row r="86" spans="1:9" ht="15.75" customHeight="1" x14ac:dyDescent="0.2">
      <c r="A86" s="45">
        <v>4</v>
      </c>
      <c r="B86" s="30" t="s">
        <v>83</v>
      </c>
      <c r="C86" s="31">
        <v>3</v>
      </c>
      <c r="D86" s="31">
        <v>3.1</v>
      </c>
      <c r="E86" s="31" t="s">
        <v>8</v>
      </c>
      <c r="F86" s="31" t="s">
        <v>17</v>
      </c>
      <c r="G86" s="37">
        <f t="shared" si="1"/>
        <v>0.96774193548387089</v>
      </c>
      <c r="H86" s="36" t="s">
        <v>15</v>
      </c>
      <c r="I86" s="45" t="s">
        <v>12</v>
      </c>
    </row>
    <row r="87" spans="1:9" ht="15.75" customHeight="1" x14ac:dyDescent="0.2">
      <c r="A87" s="45">
        <v>4</v>
      </c>
      <c r="B87" s="30" t="s">
        <v>84</v>
      </c>
      <c r="C87" s="31">
        <v>3</v>
      </c>
      <c r="D87" s="31">
        <v>2.82</v>
      </c>
      <c r="E87" s="31" t="s">
        <v>18</v>
      </c>
      <c r="F87" s="31" t="s">
        <v>29</v>
      </c>
      <c r="G87" s="37">
        <f t="shared" si="1"/>
        <v>1.0638297872340425</v>
      </c>
      <c r="H87" s="36" t="s">
        <v>15</v>
      </c>
      <c r="I87" s="45" t="s">
        <v>12</v>
      </c>
    </row>
    <row r="88" spans="1:9" ht="15.75" customHeight="1" x14ac:dyDescent="0.2">
      <c r="A88" s="45">
        <v>4</v>
      </c>
      <c r="B88" s="30" t="s">
        <v>82</v>
      </c>
      <c r="C88" s="31">
        <v>3</v>
      </c>
      <c r="D88" s="31">
        <v>3.12</v>
      </c>
      <c r="E88" s="31" t="s">
        <v>8</v>
      </c>
      <c r="F88" s="31" t="s">
        <v>9</v>
      </c>
      <c r="G88" s="37">
        <f t="shared" si="1"/>
        <v>0.96153846153846145</v>
      </c>
      <c r="H88" s="36" t="s">
        <v>15</v>
      </c>
      <c r="I88" s="45" t="s">
        <v>12</v>
      </c>
    </row>
    <row r="89" spans="1:9" ht="15.75" customHeight="1" x14ac:dyDescent="0.2">
      <c r="A89" s="45">
        <v>4</v>
      </c>
      <c r="B89" s="30" t="s">
        <v>85</v>
      </c>
      <c r="C89" s="31">
        <v>3</v>
      </c>
      <c r="D89" s="31">
        <v>2.77</v>
      </c>
      <c r="E89" s="31" t="s">
        <v>18</v>
      </c>
      <c r="F89" s="31" t="s">
        <v>29</v>
      </c>
      <c r="G89" s="37">
        <f t="shared" si="1"/>
        <v>1.0830324909747293</v>
      </c>
      <c r="H89" s="36" t="s">
        <v>15</v>
      </c>
      <c r="I89" s="45" t="s">
        <v>12</v>
      </c>
    </row>
    <row r="90" spans="1:9" ht="15.75" customHeight="1" x14ac:dyDescent="0.2">
      <c r="A90" s="45">
        <v>4</v>
      </c>
      <c r="B90" s="30" t="s">
        <v>86</v>
      </c>
      <c r="C90" s="31">
        <v>3</v>
      </c>
      <c r="D90" s="31">
        <v>2.93</v>
      </c>
      <c r="E90" s="31" t="s">
        <v>8</v>
      </c>
      <c r="F90" s="31" t="s">
        <v>17</v>
      </c>
      <c r="G90" s="37">
        <f t="shared" si="1"/>
        <v>1.0238907849829351</v>
      </c>
      <c r="H90" s="36" t="s">
        <v>15</v>
      </c>
      <c r="I90" s="45" t="s">
        <v>12</v>
      </c>
    </row>
    <row r="91" spans="1:9" ht="15.75" customHeight="1" x14ac:dyDescent="0.2">
      <c r="A91" s="45">
        <v>4</v>
      </c>
      <c r="B91" s="30" t="s">
        <v>87</v>
      </c>
      <c r="C91" s="31">
        <v>3</v>
      </c>
      <c r="D91" s="31">
        <v>2.52</v>
      </c>
      <c r="E91" s="31" t="s">
        <v>18</v>
      </c>
      <c r="F91" s="31" t="s">
        <v>29</v>
      </c>
      <c r="G91" s="37">
        <f t="shared" si="1"/>
        <v>1.1904761904761905</v>
      </c>
      <c r="H91" s="36" t="s">
        <v>15</v>
      </c>
      <c r="I91" s="45" t="s">
        <v>12</v>
      </c>
    </row>
    <row r="92" spans="1:9" ht="15.75" customHeight="1" x14ac:dyDescent="0.2">
      <c r="A92" s="45">
        <v>4</v>
      </c>
      <c r="B92" s="30" t="s">
        <v>88</v>
      </c>
      <c r="C92" s="31">
        <v>1</v>
      </c>
      <c r="D92" s="31">
        <v>1.77</v>
      </c>
      <c r="E92" s="31" t="s">
        <v>18</v>
      </c>
      <c r="F92" s="31" t="s">
        <v>29</v>
      </c>
      <c r="G92" s="37">
        <f t="shared" si="1"/>
        <v>0.56497175141242939</v>
      </c>
      <c r="H92" s="36" t="s">
        <v>15</v>
      </c>
      <c r="I92" s="45" t="s">
        <v>12</v>
      </c>
    </row>
    <row r="93" spans="1:9" ht="15.75" customHeight="1" x14ac:dyDescent="0.2">
      <c r="A93" s="45">
        <v>4</v>
      </c>
      <c r="B93" s="30" t="s">
        <v>89</v>
      </c>
      <c r="C93" s="31">
        <v>3</v>
      </c>
      <c r="D93" s="31">
        <v>3.35</v>
      </c>
      <c r="E93" s="31" t="s">
        <v>8</v>
      </c>
      <c r="F93" s="31" t="s">
        <v>17</v>
      </c>
      <c r="G93" s="37">
        <f t="shared" si="1"/>
        <v>0.89552238805970152</v>
      </c>
      <c r="H93" s="36" t="s">
        <v>15</v>
      </c>
      <c r="I93" s="45" t="s">
        <v>12</v>
      </c>
    </row>
    <row r="94" spans="1:9" ht="15.75" customHeight="1" x14ac:dyDescent="0.2">
      <c r="A94" s="46">
        <v>5</v>
      </c>
      <c r="B94" s="38" t="s">
        <v>90</v>
      </c>
      <c r="C94" s="39">
        <v>2</v>
      </c>
      <c r="D94" s="39">
        <v>2.02</v>
      </c>
      <c r="E94" s="39" t="s">
        <v>8</v>
      </c>
      <c r="F94" s="39" t="s">
        <v>29</v>
      </c>
      <c r="G94" s="40">
        <f t="shared" si="1"/>
        <v>0.99009900990099009</v>
      </c>
      <c r="H94" s="41" t="s">
        <v>15</v>
      </c>
      <c r="I94" s="46" t="s">
        <v>12</v>
      </c>
    </row>
    <row r="95" spans="1:9" ht="15.75" customHeight="1" x14ac:dyDescent="0.2">
      <c r="A95" s="46">
        <v>5</v>
      </c>
      <c r="B95" s="38" t="s">
        <v>91</v>
      </c>
      <c r="C95" s="39">
        <v>2</v>
      </c>
      <c r="D95" s="39">
        <v>2.0699999999999998</v>
      </c>
      <c r="E95" s="39" t="s">
        <v>8</v>
      </c>
      <c r="F95" s="39" t="s">
        <v>29</v>
      </c>
      <c r="G95" s="40">
        <f t="shared" si="1"/>
        <v>0.96618357487922713</v>
      </c>
      <c r="H95" s="41" t="s">
        <v>15</v>
      </c>
      <c r="I95" s="46" t="s">
        <v>12</v>
      </c>
    </row>
    <row r="96" spans="1:9" ht="15.75" customHeight="1" x14ac:dyDescent="0.2">
      <c r="A96" s="46">
        <v>5</v>
      </c>
      <c r="B96" s="38" t="s">
        <v>92</v>
      </c>
      <c r="C96" s="39">
        <v>2</v>
      </c>
      <c r="D96" s="39">
        <v>1.88</v>
      </c>
      <c r="E96" s="39" t="s">
        <v>8</v>
      </c>
      <c r="F96" s="39" t="s">
        <v>29</v>
      </c>
      <c r="G96" s="40">
        <f t="shared" si="1"/>
        <v>1.0638297872340425</v>
      </c>
      <c r="H96" s="41" t="s">
        <v>15</v>
      </c>
      <c r="I96" s="46" t="s">
        <v>12</v>
      </c>
    </row>
    <row r="97" spans="1:9" ht="15.75" customHeight="1" x14ac:dyDescent="0.2">
      <c r="A97" s="46">
        <v>5</v>
      </c>
      <c r="B97" s="38" t="s">
        <v>93</v>
      </c>
      <c r="C97" s="39">
        <v>2</v>
      </c>
      <c r="D97" s="39">
        <v>2.35</v>
      </c>
      <c r="E97" s="39" t="s">
        <v>17</v>
      </c>
      <c r="F97" s="39" t="s">
        <v>9</v>
      </c>
      <c r="G97" s="40">
        <f t="shared" si="1"/>
        <v>0.85106382978723405</v>
      </c>
      <c r="H97" s="41" t="s">
        <v>15</v>
      </c>
      <c r="I97" s="46" t="s">
        <v>12</v>
      </c>
    </row>
    <row r="98" spans="1:9" ht="15.75" customHeight="1" x14ac:dyDescent="0.2">
      <c r="A98" s="46">
        <v>5</v>
      </c>
      <c r="B98" s="38" t="s">
        <v>94</v>
      </c>
      <c r="C98" s="39">
        <v>5</v>
      </c>
      <c r="D98" s="39">
        <v>4.92</v>
      </c>
      <c r="E98" s="39" t="s">
        <v>8</v>
      </c>
      <c r="F98" s="39" t="s">
        <v>9</v>
      </c>
      <c r="G98" s="40">
        <f t="shared" si="1"/>
        <v>1.0162601626016261</v>
      </c>
      <c r="H98" s="41" t="s">
        <v>15</v>
      </c>
      <c r="I98" s="46" t="s">
        <v>12</v>
      </c>
    </row>
    <row r="99" spans="1:9" ht="15.75" customHeight="1" x14ac:dyDescent="0.2">
      <c r="A99" s="46">
        <v>5</v>
      </c>
      <c r="B99" s="38" t="s">
        <v>95</v>
      </c>
      <c r="C99" s="39">
        <v>2</v>
      </c>
      <c r="D99" s="39">
        <v>2.02</v>
      </c>
      <c r="E99" s="39" t="s">
        <v>17</v>
      </c>
      <c r="F99" s="39" t="s">
        <v>9</v>
      </c>
      <c r="G99" s="40">
        <f t="shared" si="1"/>
        <v>0.99009900990099009</v>
      </c>
      <c r="H99" s="41" t="s">
        <v>15</v>
      </c>
      <c r="I99" s="46" t="s">
        <v>12</v>
      </c>
    </row>
    <row r="100" spans="1:9" ht="15.75" customHeight="1" x14ac:dyDescent="0.2">
      <c r="A100" s="46">
        <v>5</v>
      </c>
      <c r="B100" s="38" t="s">
        <v>96</v>
      </c>
      <c r="C100" s="39">
        <v>5</v>
      </c>
      <c r="D100" s="39">
        <v>5.22</v>
      </c>
      <c r="E100" s="39" t="s">
        <v>8</v>
      </c>
      <c r="F100" s="39" t="s">
        <v>9</v>
      </c>
      <c r="G100" s="40">
        <f t="shared" si="1"/>
        <v>0.95785440613026829</v>
      </c>
      <c r="H100" s="41" t="s">
        <v>15</v>
      </c>
      <c r="I100" s="46" t="s">
        <v>12</v>
      </c>
    </row>
    <row r="101" spans="1:9" ht="15.75" customHeight="1" x14ac:dyDescent="0.2">
      <c r="A101" s="46">
        <v>5</v>
      </c>
      <c r="B101" s="38" t="s">
        <v>97</v>
      </c>
      <c r="C101" s="39">
        <v>2</v>
      </c>
      <c r="D101" s="39">
        <v>2.0499999999999998</v>
      </c>
      <c r="E101" s="39" t="s">
        <v>8</v>
      </c>
      <c r="F101" s="39" t="s">
        <v>29</v>
      </c>
      <c r="G101" s="40">
        <f t="shared" si="1"/>
        <v>0.97560975609756106</v>
      </c>
      <c r="H101" s="41" t="s">
        <v>15</v>
      </c>
      <c r="I101" s="46" t="s">
        <v>12</v>
      </c>
    </row>
    <row r="102" spans="1:9" ht="15.75" customHeight="1" x14ac:dyDescent="0.2">
      <c r="A102" s="46">
        <v>5</v>
      </c>
      <c r="B102" s="38" t="s">
        <v>98</v>
      </c>
      <c r="C102" s="39">
        <v>3</v>
      </c>
      <c r="D102" s="39">
        <v>3.08</v>
      </c>
      <c r="E102" s="39" t="s">
        <v>18</v>
      </c>
      <c r="F102" s="39" t="s">
        <v>9</v>
      </c>
      <c r="G102" s="40">
        <f t="shared" si="1"/>
        <v>0.97402597402597402</v>
      </c>
      <c r="H102" s="41" t="s">
        <v>15</v>
      </c>
      <c r="I102" s="46" t="s">
        <v>12</v>
      </c>
    </row>
    <row r="103" spans="1:9" ht="15.75" customHeight="1" x14ac:dyDescent="0.2">
      <c r="A103" s="46">
        <v>5</v>
      </c>
      <c r="B103" s="38" t="s">
        <v>99</v>
      </c>
      <c r="C103" s="39">
        <v>3</v>
      </c>
      <c r="D103" s="39">
        <v>2.97</v>
      </c>
      <c r="E103" s="39" t="s">
        <v>18</v>
      </c>
      <c r="F103" s="39" t="s">
        <v>9</v>
      </c>
      <c r="G103" s="40">
        <f>C103/D103</f>
        <v>1.0101010101010099</v>
      </c>
      <c r="H103" s="41" t="s">
        <v>15</v>
      </c>
      <c r="I103" s="46" t="s">
        <v>12</v>
      </c>
    </row>
    <row r="104" spans="1:9" ht="15.75" customHeight="1" x14ac:dyDescent="0.2">
      <c r="A104" s="46">
        <v>5</v>
      </c>
      <c r="B104" s="38" t="s">
        <v>100</v>
      </c>
      <c r="C104" s="39">
        <v>5</v>
      </c>
      <c r="D104" s="39">
        <v>4.95</v>
      </c>
      <c r="E104" s="39" t="s">
        <v>8</v>
      </c>
      <c r="F104" s="39" t="s">
        <v>9</v>
      </c>
      <c r="G104" s="40">
        <f t="shared" si="1"/>
        <v>1.0101010101010102</v>
      </c>
      <c r="H104" s="41" t="s">
        <v>15</v>
      </c>
      <c r="I104" s="46" t="s">
        <v>12</v>
      </c>
    </row>
    <row r="105" spans="1:9" ht="15.75" customHeight="1" x14ac:dyDescent="0.2">
      <c r="A105" s="46">
        <v>5</v>
      </c>
      <c r="B105" s="38" t="s">
        <v>101</v>
      </c>
      <c r="C105" s="39">
        <v>5</v>
      </c>
      <c r="D105" s="39">
        <v>5.13</v>
      </c>
      <c r="E105" s="39" t="s">
        <v>18</v>
      </c>
      <c r="F105" s="39" t="s">
        <v>9</v>
      </c>
      <c r="G105" s="40">
        <f t="shared" ref="G105:G116" si="6">C105/D105</f>
        <v>0.97465886939571156</v>
      </c>
      <c r="H105" s="41" t="s">
        <v>15</v>
      </c>
      <c r="I105" s="46" t="s">
        <v>12</v>
      </c>
    </row>
    <row r="106" spans="1:9" ht="15.75" customHeight="1" x14ac:dyDescent="0.2">
      <c r="A106" s="46">
        <v>5</v>
      </c>
      <c r="B106" s="38" t="s">
        <v>102</v>
      </c>
      <c r="C106" s="39">
        <v>5</v>
      </c>
      <c r="D106" s="41">
        <v>5.27</v>
      </c>
      <c r="E106" s="39" t="s">
        <v>29</v>
      </c>
      <c r="F106" s="39" t="s">
        <v>9</v>
      </c>
      <c r="G106" s="40">
        <f t="shared" si="6"/>
        <v>0.94876660341555985</v>
      </c>
      <c r="H106" s="41" t="s">
        <v>15</v>
      </c>
      <c r="I106" s="46" t="s">
        <v>12</v>
      </c>
    </row>
    <row r="107" spans="1:9" ht="15.75" customHeight="1" x14ac:dyDescent="0.2">
      <c r="A107" s="46">
        <v>5</v>
      </c>
      <c r="B107" s="38" t="s">
        <v>103</v>
      </c>
      <c r="C107" s="39">
        <v>5</v>
      </c>
      <c r="D107" s="41">
        <v>4.92</v>
      </c>
      <c r="E107" s="39" t="s">
        <v>18</v>
      </c>
      <c r="F107" s="39" t="s">
        <v>9</v>
      </c>
      <c r="G107" s="40">
        <f t="shared" si="6"/>
        <v>1.0162601626016261</v>
      </c>
      <c r="H107" s="41" t="s">
        <v>15</v>
      </c>
      <c r="I107" s="46" t="s">
        <v>12</v>
      </c>
    </row>
    <row r="108" spans="1:9" ht="15.75" customHeight="1" x14ac:dyDescent="0.2">
      <c r="A108" s="61">
        <v>6</v>
      </c>
      <c r="B108" s="42" t="s">
        <v>104</v>
      </c>
      <c r="C108" s="27">
        <v>5</v>
      </c>
      <c r="D108" s="27">
        <v>5.75</v>
      </c>
      <c r="E108" s="27" t="s">
        <v>8</v>
      </c>
      <c r="F108" s="27" t="s">
        <v>18</v>
      </c>
      <c r="G108" s="29">
        <f t="shared" si="6"/>
        <v>0.86956521739130432</v>
      </c>
      <c r="H108" s="27" t="s">
        <v>15</v>
      </c>
      <c r="I108" s="47" t="s">
        <v>12</v>
      </c>
    </row>
    <row r="109" spans="1:9" ht="15.75" customHeight="1" x14ac:dyDescent="0.2">
      <c r="A109" s="61">
        <v>6</v>
      </c>
      <c r="B109" s="42" t="s">
        <v>105</v>
      </c>
      <c r="C109" s="27">
        <v>3</v>
      </c>
      <c r="D109" s="27">
        <v>3.42</v>
      </c>
      <c r="E109" s="27" t="s">
        <v>17</v>
      </c>
      <c r="F109" s="27" t="s">
        <v>9</v>
      </c>
      <c r="G109" s="29">
        <f t="shared" si="6"/>
        <v>0.87719298245614041</v>
      </c>
      <c r="H109" s="27" t="s">
        <v>15</v>
      </c>
      <c r="I109" s="47" t="s">
        <v>12</v>
      </c>
    </row>
    <row r="110" spans="1:9" ht="15.75" customHeight="1" x14ac:dyDescent="0.2">
      <c r="A110" s="61">
        <v>6</v>
      </c>
      <c r="B110" s="42" t="s">
        <v>106</v>
      </c>
      <c r="C110" s="27">
        <v>3</v>
      </c>
      <c r="D110" s="27">
        <v>3.93</v>
      </c>
      <c r="E110" s="27" t="s">
        <v>8</v>
      </c>
      <c r="F110" s="27" t="s">
        <v>17</v>
      </c>
      <c r="G110" s="29">
        <f t="shared" si="6"/>
        <v>0.76335877862595414</v>
      </c>
      <c r="H110" s="27" t="s">
        <v>15</v>
      </c>
      <c r="I110" s="47" t="s">
        <v>12</v>
      </c>
    </row>
    <row r="111" spans="1:9" ht="15.75" customHeight="1" x14ac:dyDescent="0.2">
      <c r="A111" s="61">
        <v>6</v>
      </c>
      <c r="B111" s="42" t="s">
        <v>107</v>
      </c>
      <c r="C111" s="27">
        <v>2</v>
      </c>
      <c r="D111" s="27">
        <v>2.52</v>
      </c>
      <c r="E111" s="27" t="s">
        <v>18</v>
      </c>
      <c r="F111" s="27" t="s">
        <v>9</v>
      </c>
      <c r="G111" s="29">
        <f t="shared" si="6"/>
        <v>0.79365079365079361</v>
      </c>
      <c r="H111" s="27" t="s">
        <v>15</v>
      </c>
      <c r="I111" s="47" t="s">
        <v>12</v>
      </c>
    </row>
    <row r="112" spans="1:9" ht="38.25" x14ac:dyDescent="0.2">
      <c r="A112" s="61">
        <v>6</v>
      </c>
      <c r="B112" s="43" t="s">
        <v>108</v>
      </c>
      <c r="C112" s="27">
        <v>3</v>
      </c>
      <c r="D112" s="27">
        <v>3.23</v>
      </c>
      <c r="E112" s="27" t="s">
        <v>18</v>
      </c>
      <c r="F112" s="27" t="s">
        <v>9</v>
      </c>
      <c r="G112" s="29">
        <f t="shared" si="6"/>
        <v>0.92879256965944268</v>
      </c>
      <c r="H112" s="27" t="s">
        <v>15</v>
      </c>
      <c r="I112" s="47" t="s">
        <v>12</v>
      </c>
    </row>
    <row r="113" spans="1:9" ht="15.75" customHeight="1" x14ac:dyDescent="0.2">
      <c r="A113" s="61">
        <v>6</v>
      </c>
      <c r="B113" s="42" t="s">
        <v>109</v>
      </c>
      <c r="C113" s="27">
        <v>2</v>
      </c>
      <c r="D113" s="27">
        <v>2.78</v>
      </c>
      <c r="E113" s="27" t="s">
        <v>18</v>
      </c>
      <c r="F113" s="27" t="s">
        <v>9</v>
      </c>
      <c r="G113" s="29">
        <f t="shared" si="6"/>
        <v>0.71942446043165476</v>
      </c>
      <c r="H113" s="27" t="s">
        <v>15</v>
      </c>
      <c r="I113" s="47" t="s">
        <v>12</v>
      </c>
    </row>
    <row r="114" spans="1:9" ht="15.75" customHeight="1" x14ac:dyDescent="0.2">
      <c r="A114" s="61">
        <v>6</v>
      </c>
      <c r="B114" s="42" t="s">
        <v>110</v>
      </c>
      <c r="C114" s="27">
        <v>3</v>
      </c>
      <c r="D114" s="27">
        <v>3.22</v>
      </c>
      <c r="E114" s="27" t="s">
        <v>17</v>
      </c>
      <c r="F114" s="27" t="s">
        <v>9</v>
      </c>
      <c r="G114" s="29">
        <f t="shared" si="6"/>
        <v>0.93167701863354035</v>
      </c>
      <c r="H114" s="27" t="s">
        <v>15</v>
      </c>
      <c r="I114" s="47" t="s">
        <v>12</v>
      </c>
    </row>
    <row r="115" spans="1:9" ht="25.5" x14ac:dyDescent="0.2">
      <c r="A115" s="61">
        <v>6</v>
      </c>
      <c r="B115" s="43" t="s">
        <v>111</v>
      </c>
      <c r="C115" s="27">
        <v>3</v>
      </c>
      <c r="D115" s="27">
        <v>2.73</v>
      </c>
      <c r="E115" s="27" t="s">
        <v>8</v>
      </c>
      <c r="F115" s="27" t="s">
        <v>17</v>
      </c>
      <c r="G115" s="29">
        <f t="shared" si="6"/>
        <v>1.098901098901099</v>
      </c>
      <c r="H115" s="27" t="s">
        <v>15</v>
      </c>
      <c r="I115" s="47" t="s">
        <v>12</v>
      </c>
    </row>
    <row r="116" spans="1:9" ht="38.25" x14ac:dyDescent="0.2">
      <c r="A116" s="61">
        <v>6</v>
      </c>
      <c r="B116" s="43" t="s">
        <v>112</v>
      </c>
      <c r="C116" s="27">
        <v>2</v>
      </c>
      <c r="D116" s="27">
        <v>1.87</v>
      </c>
      <c r="E116" s="27" t="s">
        <v>29</v>
      </c>
      <c r="F116" s="27" t="s">
        <v>9</v>
      </c>
      <c r="G116" s="29">
        <f t="shared" si="6"/>
        <v>1.0695187165775399</v>
      </c>
      <c r="H116" s="27" t="s">
        <v>15</v>
      </c>
      <c r="I116" s="47" t="s">
        <v>12</v>
      </c>
    </row>
    <row r="117" spans="1:9" ht="25.5" x14ac:dyDescent="0.2">
      <c r="A117" s="61">
        <v>6</v>
      </c>
      <c r="B117" s="43" t="s">
        <v>113</v>
      </c>
      <c r="C117" s="27">
        <v>2</v>
      </c>
      <c r="D117" s="27">
        <v>2</v>
      </c>
      <c r="E117" s="27" t="s">
        <v>18</v>
      </c>
      <c r="F117" s="27" t="s">
        <v>17</v>
      </c>
      <c r="G117" s="29">
        <f>C117/D117</f>
        <v>1</v>
      </c>
      <c r="H117" s="27" t="s">
        <v>15</v>
      </c>
      <c r="I117" s="47" t="s">
        <v>12</v>
      </c>
    </row>
    <row r="118" spans="1:9" ht="15.75" customHeight="1" x14ac:dyDescent="0.2">
      <c r="A118" s="61">
        <v>6</v>
      </c>
      <c r="B118" s="42" t="s">
        <v>114</v>
      </c>
      <c r="C118" s="27">
        <v>3</v>
      </c>
      <c r="D118" s="27">
        <v>3.25</v>
      </c>
      <c r="E118" s="27" t="s">
        <v>29</v>
      </c>
      <c r="F118" s="27" t="s">
        <v>9</v>
      </c>
      <c r="G118" s="29">
        <f t="shared" ref="G118:G121" si="7">C118/D118</f>
        <v>0.92307692307692313</v>
      </c>
      <c r="H118" s="27" t="s">
        <v>15</v>
      </c>
      <c r="I118" s="47" t="s">
        <v>12</v>
      </c>
    </row>
    <row r="119" spans="1:9" ht="15.75" customHeight="1" x14ac:dyDescent="0.2">
      <c r="A119" s="61">
        <v>6</v>
      </c>
      <c r="B119" s="42" t="s">
        <v>115</v>
      </c>
      <c r="C119" s="27">
        <v>3</v>
      </c>
      <c r="D119" s="27">
        <v>2.63</v>
      </c>
      <c r="E119" s="27" t="s">
        <v>17</v>
      </c>
      <c r="F119" s="27" t="s">
        <v>9</v>
      </c>
      <c r="G119" s="29">
        <f t="shared" si="7"/>
        <v>1.1406844106463878</v>
      </c>
      <c r="H119" s="27" t="s">
        <v>15</v>
      </c>
      <c r="I119" s="47" t="s">
        <v>12</v>
      </c>
    </row>
    <row r="120" spans="1:9" ht="25.5" x14ac:dyDescent="0.2">
      <c r="A120" s="61">
        <v>6</v>
      </c>
      <c r="B120" s="43" t="s">
        <v>116</v>
      </c>
      <c r="C120" s="27">
        <v>3</v>
      </c>
      <c r="D120" s="27">
        <v>2.2999999999999998</v>
      </c>
      <c r="E120" s="27" t="s">
        <v>18</v>
      </c>
      <c r="F120" s="27" t="s">
        <v>29</v>
      </c>
      <c r="G120" s="29">
        <f t="shared" si="7"/>
        <v>1.3043478260869565</v>
      </c>
      <c r="H120" s="27" t="s">
        <v>15</v>
      </c>
      <c r="I120" s="47" t="s">
        <v>12</v>
      </c>
    </row>
    <row r="121" spans="1:9" ht="15.75" customHeight="1" x14ac:dyDescent="0.2">
      <c r="A121" s="61">
        <v>6</v>
      </c>
      <c r="B121" s="42" t="s">
        <v>117</v>
      </c>
      <c r="C121" s="27">
        <v>2</v>
      </c>
      <c r="D121" s="28">
        <v>2.5</v>
      </c>
      <c r="E121" s="27" t="s">
        <v>18</v>
      </c>
      <c r="F121" s="27" t="s">
        <v>17</v>
      </c>
      <c r="G121" s="29">
        <f t="shared" si="7"/>
        <v>0.8</v>
      </c>
      <c r="H121" s="27" t="s">
        <v>15</v>
      </c>
      <c r="I121" s="47" t="s">
        <v>12</v>
      </c>
    </row>
    <row r="122" spans="1:9" ht="38.25" x14ac:dyDescent="0.2">
      <c r="A122" s="61">
        <v>6</v>
      </c>
      <c r="B122" s="43" t="s">
        <v>118</v>
      </c>
      <c r="C122" s="27">
        <v>1.5</v>
      </c>
      <c r="D122" s="27">
        <v>1.53</v>
      </c>
      <c r="E122" s="27" t="s">
        <v>29</v>
      </c>
      <c r="F122" s="27" t="s">
        <v>9</v>
      </c>
      <c r="G122" s="29">
        <f t="shared" ref="G122:G123" si="8">C122/D122</f>
        <v>0.98039215686274506</v>
      </c>
      <c r="H122" s="27" t="s">
        <v>15</v>
      </c>
      <c r="I122" s="47" t="s">
        <v>12</v>
      </c>
    </row>
    <row r="123" spans="1:9" ht="15.75" customHeight="1" x14ac:dyDescent="0.2">
      <c r="A123" s="61">
        <v>6</v>
      </c>
      <c r="B123" s="42" t="s">
        <v>119</v>
      </c>
      <c r="C123" s="27">
        <v>6</v>
      </c>
      <c r="D123" s="28">
        <v>7.48</v>
      </c>
      <c r="E123" s="27" t="s">
        <v>8</v>
      </c>
      <c r="F123" s="27" t="s">
        <v>17</v>
      </c>
      <c r="G123" s="29">
        <f t="shared" si="8"/>
        <v>0.80213903743315507</v>
      </c>
      <c r="H123" s="27" t="s">
        <v>15</v>
      </c>
      <c r="I123" s="47" t="s">
        <v>12</v>
      </c>
    </row>
  </sheetData>
  <autoFilter ref="A26:I107"/>
  <mergeCells count="2">
    <mergeCell ref="A25:I25"/>
    <mergeCell ref="A21:E21"/>
  </mergeCells>
  <conditionalFormatting sqref="G27:G30 G32:G41 G43:G48 G52:G58 G50 G60 G62 G64 G66 G68 G70:G71 G77:G78">
    <cfRule type="cellIs" dxfId="187" priority="68" operator="greaterThan">
      <formula>150%</formula>
    </cfRule>
  </conditionalFormatting>
  <conditionalFormatting sqref="G27:G30 G32:G41 G43:G48 G52:G58 G50 G60 G62 G64 G66 G68 G70:G71 G77:G78">
    <cfRule type="cellIs" dxfId="186" priority="67" operator="lessThan">
      <formula>0.5</formula>
    </cfRule>
  </conditionalFormatting>
  <conditionalFormatting sqref="G72:G75 G81">
    <cfRule type="cellIs" dxfId="185" priority="66" operator="greaterThan">
      <formula>150%</formula>
    </cfRule>
  </conditionalFormatting>
  <conditionalFormatting sqref="G72:G75 G81">
    <cfRule type="cellIs" dxfId="184" priority="65" operator="lessThan">
      <formula>0.5</formula>
    </cfRule>
  </conditionalFormatting>
  <conditionalFormatting sqref="G31">
    <cfRule type="cellIs" dxfId="183" priority="64" operator="greaterThan">
      <formula>150%</formula>
    </cfRule>
  </conditionalFormatting>
  <conditionalFormatting sqref="G31">
    <cfRule type="cellIs" dxfId="182" priority="63" operator="lessThan">
      <formula>0.5</formula>
    </cfRule>
  </conditionalFormatting>
  <conditionalFormatting sqref="G42">
    <cfRule type="cellIs" dxfId="181" priority="62" operator="greaterThan">
      <formula>150%</formula>
    </cfRule>
  </conditionalFormatting>
  <conditionalFormatting sqref="G42">
    <cfRule type="cellIs" dxfId="180" priority="61" operator="lessThan">
      <formula>0.5</formula>
    </cfRule>
  </conditionalFormatting>
  <conditionalFormatting sqref="G49">
    <cfRule type="cellIs" dxfId="179" priority="60" operator="greaterThan">
      <formula>150%</formula>
    </cfRule>
  </conditionalFormatting>
  <conditionalFormatting sqref="G49">
    <cfRule type="cellIs" dxfId="178" priority="59" operator="lessThan">
      <formula>0.5</formula>
    </cfRule>
  </conditionalFormatting>
  <conditionalFormatting sqref="G51">
    <cfRule type="cellIs" dxfId="177" priority="58" operator="greaterThan">
      <formula>150%</formula>
    </cfRule>
  </conditionalFormatting>
  <conditionalFormatting sqref="G51">
    <cfRule type="cellIs" dxfId="176" priority="57" operator="lessThan">
      <formula>0.5</formula>
    </cfRule>
  </conditionalFormatting>
  <conditionalFormatting sqref="G59">
    <cfRule type="cellIs" dxfId="175" priority="56" operator="greaterThan">
      <formula>150%</formula>
    </cfRule>
  </conditionalFormatting>
  <conditionalFormatting sqref="G59">
    <cfRule type="cellIs" dxfId="174" priority="55" operator="lessThan">
      <formula>0.5</formula>
    </cfRule>
  </conditionalFormatting>
  <conditionalFormatting sqref="G61">
    <cfRule type="cellIs" dxfId="173" priority="54" operator="greaterThan">
      <formula>150%</formula>
    </cfRule>
  </conditionalFormatting>
  <conditionalFormatting sqref="G61">
    <cfRule type="cellIs" dxfId="172" priority="53" operator="lessThan">
      <formula>0.5</formula>
    </cfRule>
  </conditionalFormatting>
  <conditionalFormatting sqref="G63">
    <cfRule type="cellIs" dxfId="171" priority="52" operator="greaterThan">
      <formula>150%</formula>
    </cfRule>
  </conditionalFormatting>
  <conditionalFormatting sqref="G63">
    <cfRule type="cellIs" dxfId="170" priority="51" operator="lessThan">
      <formula>0.5</formula>
    </cfRule>
  </conditionalFormatting>
  <conditionalFormatting sqref="G65">
    <cfRule type="cellIs" dxfId="169" priority="50" operator="greaterThan">
      <formula>150%</formula>
    </cfRule>
  </conditionalFormatting>
  <conditionalFormatting sqref="G65">
    <cfRule type="cellIs" dxfId="168" priority="49" operator="lessThan">
      <formula>0.5</formula>
    </cfRule>
  </conditionalFormatting>
  <conditionalFormatting sqref="G67">
    <cfRule type="cellIs" dxfId="167" priority="48" operator="greaterThan">
      <formula>150%</formula>
    </cfRule>
  </conditionalFormatting>
  <conditionalFormatting sqref="G67">
    <cfRule type="cellIs" dxfId="166" priority="47" operator="lessThan">
      <formula>0.5</formula>
    </cfRule>
  </conditionalFormatting>
  <conditionalFormatting sqref="G69">
    <cfRule type="cellIs" dxfId="165" priority="46" operator="greaterThan">
      <formula>150%</formula>
    </cfRule>
  </conditionalFormatting>
  <conditionalFormatting sqref="G69">
    <cfRule type="cellIs" dxfId="164" priority="45" operator="lessThan">
      <formula>0.5</formula>
    </cfRule>
  </conditionalFormatting>
  <conditionalFormatting sqref="G83">
    <cfRule type="cellIs" dxfId="163" priority="41" operator="lessThan">
      <formula>0.5</formula>
    </cfRule>
  </conditionalFormatting>
  <conditionalFormatting sqref="G83">
    <cfRule type="cellIs" dxfId="162" priority="42" operator="greaterThan">
      <formula>150%</formula>
    </cfRule>
  </conditionalFormatting>
  <conditionalFormatting sqref="G87">
    <cfRule type="cellIs" dxfId="161" priority="32" operator="greaterThan">
      <formula>150%</formula>
    </cfRule>
  </conditionalFormatting>
  <conditionalFormatting sqref="G87">
    <cfRule type="cellIs" dxfId="160" priority="31" operator="lessThan">
      <formula>0.5</formula>
    </cfRule>
  </conditionalFormatting>
  <conditionalFormatting sqref="G84">
    <cfRule type="cellIs" dxfId="159" priority="38" operator="greaterThan">
      <formula>150%</formula>
    </cfRule>
  </conditionalFormatting>
  <conditionalFormatting sqref="G84">
    <cfRule type="cellIs" dxfId="158" priority="37" operator="lessThan">
      <formula>0.5</formula>
    </cfRule>
  </conditionalFormatting>
  <conditionalFormatting sqref="G85">
    <cfRule type="cellIs" dxfId="157" priority="36" operator="greaterThan">
      <formula>150%</formula>
    </cfRule>
  </conditionalFormatting>
  <conditionalFormatting sqref="G85">
    <cfRule type="cellIs" dxfId="156" priority="35" operator="lessThan">
      <formula>0.5</formula>
    </cfRule>
  </conditionalFormatting>
  <conditionalFormatting sqref="G86">
    <cfRule type="cellIs" dxfId="155" priority="34" operator="greaterThan">
      <formula>150%</formula>
    </cfRule>
  </conditionalFormatting>
  <conditionalFormatting sqref="G86">
    <cfRule type="cellIs" dxfId="154" priority="33" operator="lessThan">
      <formula>0.5</formula>
    </cfRule>
  </conditionalFormatting>
  <conditionalFormatting sqref="G88">
    <cfRule type="cellIs" dxfId="153" priority="30" operator="greaterThan">
      <formula>150%</formula>
    </cfRule>
  </conditionalFormatting>
  <conditionalFormatting sqref="G88">
    <cfRule type="cellIs" dxfId="152" priority="29" operator="lessThan">
      <formula>0.5</formula>
    </cfRule>
  </conditionalFormatting>
  <conditionalFormatting sqref="G89">
    <cfRule type="cellIs" dxfId="151" priority="28" operator="greaterThan">
      <formula>150%</formula>
    </cfRule>
  </conditionalFormatting>
  <conditionalFormatting sqref="G89">
    <cfRule type="cellIs" dxfId="150" priority="27" operator="lessThan">
      <formula>0.5</formula>
    </cfRule>
  </conditionalFormatting>
  <conditionalFormatting sqref="G90">
    <cfRule type="cellIs" dxfId="149" priority="26" operator="greaterThan">
      <formula>150%</formula>
    </cfRule>
  </conditionalFormatting>
  <conditionalFormatting sqref="G90">
    <cfRule type="cellIs" dxfId="148" priority="25" operator="lessThan">
      <formula>0.5</formula>
    </cfRule>
  </conditionalFormatting>
  <conditionalFormatting sqref="G91">
    <cfRule type="cellIs" dxfId="147" priority="24" operator="greaterThan">
      <formula>150%</formula>
    </cfRule>
  </conditionalFormatting>
  <conditionalFormatting sqref="G91">
    <cfRule type="cellIs" dxfId="146" priority="23" operator="lessThan">
      <formula>0.5</formula>
    </cfRule>
  </conditionalFormatting>
  <conditionalFormatting sqref="G92">
    <cfRule type="cellIs" dxfId="145" priority="22" operator="greaterThan">
      <formula>150%</formula>
    </cfRule>
  </conditionalFormatting>
  <conditionalFormatting sqref="G92">
    <cfRule type="cellIs" dxfId="144" priority="21" operator="lessThan">
      <formula>0.5</formula>
    </cfRule>
  </conditionalFormatting>
  <conditionalFormatting sqref="G93:G104">
    <cfRule type="cellIs" dxfId="143" priority="20" operator="greaterThan">
      <formula>150%</formula>
    </cfRule>
  </conditionalFormatting>
  <conditionalFormatting sqref="G93:G104">
    <cfRule type="cellIs" dxfId="142" priority="19" operator="lessThan">
      <formula>0.5</formula>
    </cfRule>
  </conditionalFormatting>
  <conditionalFormatting sqref="G105:G107">
    <cfRule type="cellIs" dxfId="141" priority="18" operator="greaterThan">
      <formula>150%</formula>
    </cfRule>
  </conditionalFormatting>
  <conditionalFormatting sqref="G105:G107">
    <cfRule type="cellIs" dxfId="140" priority="17" operator="lessThan">
      <formula>0.5</formula>
    </cfRule>
  </conditionalFormatting>
  <conditionalFormatting sqref="G76">
    <cfRule type="cellIs" dxfId="139" priority="16" operator="greaterThan">
      <formula>150%</formula>
    </cfRule>
  </conditionalFormatting>
  <conditionalFormatting sqref="G76">
    <cfRule type="cellIs" dxfId="138" priority="15" operator="lessThan">
      <formula>0.5</formula>
    </cfRule>
  </conditionalFormatting>
  <conditionalFormatting sqref="G80">
    <cfRule type="cellIs" dxfId="137" priority="13" operator="lessThan">
      <formula>0.5</formula>
    </cfRule>
  </conditionalFormatting>
  <conditionalFormatting sqref="G80">
    <cfRule type="cellIs" dxfId="136" priority="14" operator="greaterThan">
      <formula>150%</formula>
    </cfRule>
  </conditionalFormatting>
  <conditionalFormatting sqref="G79">
    <cfRule type="cellIs" dxfId="135" priority="12" operator="greaterThan">
      <formula>150%</formula>
    </cfRule>
  </conditionalFormatting>
  <conditionalFormatting sqref="G79">
    <cfRule type="cellIs" dxfId="134" priority="11" operator="lessThan">
      <formula>0.5</formula>
    </cfRule>
  </conditionalFormatting>
  <conditionalFormatting sqref="G82">
    <cfRule type="cellIs" dxfId="133" priority="10" operator="greaterThan">
      <formula>150%</formula>
    </cfRule>
  </conditionalFormatting>
  <conditionalFormatting sqref="G82">
    <cfRule type="cellIs" dxfId="132" priority="9" operator="lessThan">
      <formula>0.5</formula>
    </cfRule>
  </conditionalFormatting>
  <conditionalFormatting sqref="G108:G118">
    <cfRule type="cellIs" dxfId="131" priority="8" operator="greaterThan">
      <formula>150%</formula>
    </cfRule>
  </conditionalFormatting>
  <conditionalFormatting sqref="G108:G118">
    <cfRule type="cellIs" dxfId="130" priority="7" operator="lessThan">
      <formula>0.5</formula>
    </cfRule>
  </conditionalFormatting>
  <conditionalFormatting sqref="G119:G121">
    <cfRule type="cellIs" dxfId="129" priority="6" operator="greaterThan">
      <formula>150%</formula>
    </cfRule>
  </conditionalFormatting>
  <conditionalFormatting sqref="G119:G121">
    <cfRule type="cellIs" dxfId="128" priority="5" operator="lessThan">
      <formula>0.5</formula>
    </cfRule>
  </conditionalFormatting>
  <conditionalFormatting sqref="G122">
    <cfRule type="cellIs" dxfId="127" priority="4" operator="greaterThan">
      <formula>150%</formula>
    </cfRule>
  </conditionalFormatting>
  <conditionalFormatting sqref="G122">
    <cfRule type="cellIs" dxfId="126" priority="3" operator="lessThan">
      <formula>0.5</formula>
    </cfRule>
  </conditionalFormatting>
  <conditionalFormatting sqref="G123">
    <cfRule type="cellIs" dxfId="125" priority="2" operator="greaterThan">
      <formula>150%</formula>
    </cfRule>
  </conditionalFormatting>
  <conditionalFormatting sqref="G123">
    <cfRule type="cellIs" dxfId="124" priority="1" operator="lessThan">
      <formula>0.5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4"/>
  <sheetViews>
    <sheetView zoomScaleNormal="100" workbookViewId="0">
      <pane ySplit="3" topLeftCell="A4" activePane="bottomLeft" state="frozen"/>
      <selection pane="bottomLeft" activeCell="C49" sqref="C49"/>
    </sheetView>
  </sheetViews>
  <sheetFormatPr defaultColWidth="14.42578125" defaultRowHeight="15.75" customHeight="1" x14ac:dyDescent="0.2"/>
  <cols>
    <col min="1" max="1" width="12.42578125" style="62" bestFit="1" customWidth="1"/>
    <col min="2" max="2" width="87.85546875" bestFit="1" customWidth="1"/>
    <col min="3" max="3" width="18.5703125" bestFit="1" customWidth="1"/>
    <col min="4" max="4" width="10" bestFit="1" customWidth="1"/>
    <col min="5" max="6" width="19.7109375" bestFit="1" customWidth="1"/>
    <col min="7" max="7" width="18.140625" bestFit="1" customWidth="1"/>
    <col min="8" max="8" width="18.7109375" bestFit="1" customWidth="1"/>
    <col min="9" max="9" width="18.5703125" bestFit="1" customWidth="1"/>
  </cols>
  <sheetData>
    <row r="2" spans="1:9" ht="18.75" x14ac:dyDescent="0.3">
      <c r="A2" s="63" t="s">
        <v>0</v>
      </c>
      <c r="B2" s="64"/>
      <c r="C2" s="64"/>
      <c r="D2" s="64"/>
      <c r="E2" s="64"/>
      <c r="F2" s="64"/>
      <c r="G2" s="64"/>
      <c r="H2" s="64"/>
      <c r="I2" s="65"/>
    </row>
    <row r="3" spans="1:9" ht="43.5" customHeight="1" x14ac:dyDescent="0.2">
      <c r="A3" s="56" t="s">
        <v>1</v>
      </c>
      <c r="B3" s="1" t="s">
        <v>2</v>
      </c>
      <c r="C3" s="4" t="s">
        <v>26</v>
      </c>
      <c r="D3" s="4" t="s">
        <v>27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1:9" s="6" customFormat="1" ht="12.75" x14ac:dyDescent="0.2">
      <c r="A4" s="13">
        <v>2</v>
      </c>
      <c r="B4" s="12" t="s">
        <v>14</v>
      </c>
      <c r="C4" s="13">
        <v>2</v>
      </c>
      <c r="D4" s="13">
        <v>1.72</v>
      </c>
      <c r="E4" s="13" t="s">
        <v>8</v>
      </c>
      <c r="F4" s="13" t="s">
        <v>9</v>
      </c>
      <c r="G4" s="14">
        <f t="shared" ref="G4:G19" si="0">C4/D4</f>
        <v>1.1627906976744187</v>
      </c>
      <c r="H4" s="13" t="s">
        <v>15</v>
      </c>
      <c r="I4" s="13" t="s">
        <v>12</v>
      </c>
    </row>
    <row r="5" spans="1:9" s="6" customFormat="1" ht="12.75" x14ac:dyDescent="0.2">
      <c r="A5" s="25">
        <v>2</v>
      </c>
      <c r="B5" s="15" t="s">
        <v>10</v>
      </c>
      <c r="C5" s="13">
        <v>1</v>
      </c>
      <c r="D5" s="13">
        <v>0.88</v>
      </c>
      <c r="E5" s="13" t="s">
        <v>8</v>
      </c>
      <c r="F5" s="13" t="s">
        <v>9</v>
      </c>
      <c r="G5" s="14">
        <f t="shared" si="0"/>
        <v>1.1363636363636365</v>
      </c>
      <c r="H5" s="13" t="s">
        <v>15</v>
      </c>
      <c r="I5" s="25" t="s">
        <v>12</v>
      </c>
    </row>
    <row r="6" spans="1:9" s="6" customFormat="1" ht="15.75" customHeight="1" x14ac:dyDescent="0.2">
      <c r="A6" s="16">
        <v>2</v>
      </c>
      <c r="B6" s="17" t="s">
        <v>13</v>
      </c>
      <c r="C6" s="18">
        <v>2</v>
      </c>
      <c r="D6" s="18">
        <v>1.93</v>
      </c>
      <c r="E6" s="18" t="s">
        <v>8</v>
      </c>
      <c r="F6" s="18" t="s">
        <v>9</v>
      </c>
      <c r="G6" s="14">
        <f t="shared" si="0"/>
        <v>1.0362694300518136</v>
      </c>
      <c r="H6" s="18" t="s">
        <v>15</v>
      </c>
      <c r="I6" s="16" t="s">
        <v>12</v>
      </c>
    </row>
    <row r="7" spans="1:9" s="6" customFormat="1" ht="15.75" customHeight="1" x14ac:dyDescent="0.2">
      <c r="A7" s="57">
        <v>2</v>
      </c>
      <c r="B7" s="21" t="s">
        <v>19</v>
      </c>
      <c r="C7" s="20">
        <v>1.5</v>
      </c>
      <c r="D7" s="20">
        <v>0.45</v>
      </c>
      <c r="E7" s="18" t="s">
        <v>8</v>
      </c>
      <c r="F7" s="18" t="s">
        <v>9</v>
      </c>
      <c r="G7" s="14">
        <f t="shared" si="0"/>
        <v>3.333333333333333</v>
      </c>
      <c r="H7" s="20" t="s">
        <v>25</v>
      </c>
      <c r="I7" s="16" t="s">
        <v>12</v>
      </c>
    </row>
    <row r="8" spans="1:9" s="6" customFormat="1" ht="15.75" customHeight="1" x14ac:dyDescent="0.2">
      <c r="A8" s="59">
        <v>3</v>
      </c>
      <c r="B8" s="11" t="s">
        <v>30</v>
      </c>
      <c r="C8" s="10">
        <v>1</v>
      </c>
      <c r="D8" s="10">
        <v>1.07</v>
      </c>
      <c r="E8" s="10" t="s">
        <v>18</v>
      </c>
      <c r="F8" s="10" t="s">
        <v>9</v>
      </c>
      <c r="G8" s="8">
        <f t="shared" si="0"/>
        <v>0.93457943925233644</v>
      </c>
      <c r="H8" s="10" t="s">
        <v>15</v>
      </c>
      <c r="I8" s="9" t="s">
        <v>12</v>
      </c>
    </row>
    <row r="9" spans="1:9" s="6" customFormat="1" ht="15.75" customHeight="1" x14ac:dyDescent="0.2">
      <c r="A9" s="59">
        <v>3</v>
      </c>
      <c r="B9" s="11" t="s">
        <v>31</v>
      </c>
      <c r="C9" s="10">
        <v>3</v>
      </c>
      <c r="D9" s="10">
        <v>3.03</v>
      </c>
      <c r="E9" s="10" t="s">
        <v>18</v>
      </c>
      <c r="F9" s="10" t="s">
        <v>9</v>
      </c>
      <c r="G9" s="8">
        <f t="shared" si="0"/>
        <v>0.9900990099009902</v>
      </c>
      <c r="H9" s="10" t="s">
        <v>15</v>
      </c>
      <c r="I9" s="9" t="s">
        <v>12</v>
      </c>
    </row>
    <row r="10" spans="1:9" s="6" customFormat="1" ht="15.75" customHeight="1" x14ac:dyDescent="0.2">
      <c r="A10" s="59">
        <v>3</v>
      </c>
      <c r="B10" s="11" t="s">
        <v>35</v>
      </c>
      <c r="C10" s="10">
        <v>1</v>
      </c>
      <c r="D10" s="10">
        <v>1.05</v>
      </c>
      <c r="E10" s="10" t="s">
        <v>18</v>
      </c>
      <c r="F10" s="10" t="s">
        <v>9</v>
      </c>
      <c r="G10" s="8">
        <f t="shared" si="0"/>
        <v>0.95238095238095233</v>
      </c>
      <c r="H10" s="10" t="s">
        <v>15</v>
      </c>
      <c r="I10" s="9" t="s">
        <v>12</v>
      </c>
    </row>
    <row r="11" spans="1:9" s="6" customFormat="1" ht="15.75" customHeight="1" x14ac:dyDescent="0.2">
      <c r="A11" s="59">
        <v>3</v>
      </c>
      <c r="B11" s="11" t="s">
        <v>36</v>
      </c>
      <c r="C11" s="10">
        <v>3</v>
      </c>
      <c r="D11" s="10">
        <v>3.02</v>
      </c>
      <c r="E11" s="10" t="s">
        <v>18</v>
      </c>
      <c r="F11" s="10" t="s">
        <v>9</v>
      </c>
      <c r="G11" s="8">
        <f t="shared" si="0"/>
        <v>0.99337748344370858</v>
      </c>
      <c r="H11" s="10" t="s">
        <v>15</v>
      </c>
      <c r="I11" s="9" t="s">
        <v>12</v>
      </c>
    </row>
    <row r="12" spans="1:9" s="6" customFormat="1" ht="15.75" customHeight="1" x14ac:dyDescent="0.2">
      <c r="A12" s="59">
        <v>3</v>
      </c>
      <c r="B12" s="11" t="s">
        <v>41</v>
      </c>
      <c r="C12" s="10">
        <v>3</v>
      </c>
      <c r="D12" s="10">
        <v>2.9</v>
      </c>
      <c r="E12" s="10" t="s">
        <v>18</v>
      </c>
      <c r="F12" s="10" t="s">
        <v>9</v>
      </c>
      <c r="G12" s="8">
        <f t="shared" si="0"/>
        <v>1.0344827586206897</v>
      </c>
      <c r="H12" s="10" t="s">
        <v>15</v>
      </c>
      <c r="I12" s="9" t="s">
        <v>12</v>
      </c>
    </row>
    <row r="13" spans="1:9" s="6" customFormat="1" ht="15.75" customHeight="1" x14ac:dyDescent="0.2">
      <c r="A13" s="59">
        <v>3</v>
      </c>
      <c r="B13" s="11" t="s">
        <v>44</v>
      </c>
      <c r="C13" s="10">
        <v>4</v>
      </c>
      <c r="D13" s="10">
        <v>3.95</v>
      </c>
      <c r="E13" s="10" t="s">
        <v>29</v>
      </c>
      <c r="F13" s="10" t="s">
        <v>9</v>
      </c>
      <c r="G13" s="8">
        <f t="shared" si="0"/>
        <v>1.0126582278481011</v>
      </c>
      <c r="H13" s="10" t="s">
        <v>15</v>
      </c>
      <c r="I13" s="9" t="s">
        <v>12</v>
      </c>
    </row>
    <row r="14" spans="1:9" s="6" customFormat="1" ht="15.75" customHeight="1" x14ac:dyDescent="0.2">
      <c r="A14" s="59">
        <v>3</v>
      </c>
      <c r="B14" s="11" t="s">
        <v>53</v>
      </c>
      <c r="C14" s="10">
        <v>3</v>
      </c>
      <c r="D14" s="10">
        <v>2.98</v>
      </c>
      <c r="E14" s="10" t="s">
        <v>18</v>
      </c>
      <c r="F14" s="10" t="s">
        <v>9</v>
      </c>
      <c r="G14" s="8">
        <f t="shared" si="0"/>
        <v>1.0067114093959733</v>
      </c>
      <c r="H14" s="10" t="s">
        <v>15</v>
      </c>
      <c r="I14" s="9" t="s">
        <v>12</v>
      </c>
    </row>
    <row r="15" spans="1:9" s="6" customFormat="1" ht="15.75" customHeight="1" x14ac:dyDescent="0.2">
      <c r="A15" s="59">
        <v>3</v>
      </c>
      <c r="B15" s="11" t="s">
        <v>54</v>
      </c>
      <c r="C15" s="10">
        <v>3</v>
      </c>
      <c r="D15" s="10">
        <v>2.2799999999999998</v>
      </c>
      <c r="E15" s="10" t="s">
        <v>18</v>
      </c>
      <c r="F15" s="10" t="s">
        <v>9</v>
      </c>
      <c r="G15" s="8">
        <f t="shared" si="0"/>
        <v>1.3157894736842106</v>
      </c>
      <c r="H15" s="10" t="s">
        <v>15</v>
      </c>
      <c r="I15" s="9" t="s">
        <v>12</v>
      </c>
    </row>
    <row r="16" spans="1:9" s="6" customFormat="1" ht="15.75" customHeight="1" x14ac:dyDescent="0.2">
      <c r="A16" s="59">
        <v>3</v>
      </c>
      <c r="B16" s="11" t="s">
        <v>56</v>
      </c>
      <c r="C16" s="10">
        <v>2</v>
      </c>
      <c r="D16" s="10">
        <v>1.87</v>
      </c>
      <c r="E16" s="10" t="s">
        <v>18</v>
      </c>
      <c r="F16" s="10" t="s">
        <v>9</v>
      </c>
      <c r="G16" s="8">
        <f t="shared" si="0"/>
        <v>1.0695187165775399</v>
      </c>
      <c r="H16" s="10" t="s">
        <v>15</v>
      </c>
      <c r="I16" s="9" t="s">
        <v>12</v>
      </c>
    </row>
    <row r="17" spans="1:9" s="6" customFormat="1" ht="15.75" customHeight="1" x14ac:dyDescent="0.2">
      <c r="A17" s="59">
        <v>3</v>
      </c>
      <c r="B17" s="11" t="s">
        <v>69</v>
      </c>
      <c r="C17" s="10">
        <v>3</v>
      </c>
      <c r="D17" s="10">
        <v>0.2</v>
      </c>
      <c r="E17" s="10" t="s">
        <v>18</v>
      </c>
      <c r="F17" s="10" t="s">
        <v>9</v>
      </c>
      <c r="G17" s="8">
        <f t="shared" si="0"/>
        <v>15</v>
      </c>
      <c r="H17" s="10" t="s">
        <v>25</v>
      </c>
      <c r="I17" s="9" t="s">
        <v>12</v>
      </c>
    </row>
    <row r="18" spans="1:9" s="6" customFormat="1" ht="15.75" customHeight="1" x14ac:dyDescent="0.2">
      <c r="A18" s="59">
        <v>3</v>
      </c>
      <c r="B18" s="11" t="s">
        <v>58</v>
      </c>
      <c r="C18" s="10">
        <v>2</v>
      </c>
      <c r="D18" s="10">
        <v>0.28000000000000003</v>
      </c>
      <c r="E18" s="10" t="s">
        <v>18</v>
      </c>
      <c r="F18" s="10" t="s">
        <v>9</v>
      </c>
      <c r="G18" s="8">
        <f t="shared" si="0"/>
        <v>7.1428571428571423</v>
      </c>
      <c r="H18" s="10" t="s">
        <v>25</v>
      </c>
      <c r="I18" s="9" t="s">
        <v>12</v>
      </c>
    </row>
    <row r="19" spans="1:9" ht="15.75" customHeight="1" x14ac:dyDescent="0.2">
      <c r="A19" s="45">
        <v>4</v>
      </c>
      <c r="B19" s="30" t="s">
        <v>82</v>
      </c>
      <c r="C19" s="31">
        <v>3</v>
      </c>
      <c r="D19" s="31">
        <v>3.12</v>
      </c>
      <c r="E19" s="31" t="s">
        <v>8</v>
      </c>
      <c r="F19" s="31" t="s">
        <v>9</v>
      </c>
      <c r="G19" s="37">
        <f t="shared" si="0"/>
        <v>0.96153846153846145</v>
      </c>
      <c r="H19" s="36" t="s">
        <v>15</v>
      </c>
      <c r="I19" s="45" t="s">
        <v>12</v>
      </c>
    </row>
    <row r="20" spans="1:9" ht="15.75" customHeight="1" x14ac:dyDescent="0.2">
      <c r="A20" s="46">
        <v>5</v>
      </c>
      <c r="B20" s="38" t="s">
        <v>93</v>
      </c>
      <c r="C20" s="39">
        <v>2</v>
      </c>
      <c r="D20" s="39">
        <v>2.35</v>
      </c>
      <c r="E20" s="39" t="s">
        <v>17</v>
      </c>
      <c r="F20" s="39" t="s">
        <v>9</v>
      </c>
      <c r="G20" s="40">
        <f t="shared" ref="G20:G35" si="1">C20/D20</f>
        <v>0.85106382978723405</v>
      </c>
      <c r="H20" s="41" t="s">
        <v>15</v>
      </c>
      <c r="I20" s="46" t="s">
        <v>12</v>
      </c>
    </row>
    <row r="21" spans="1:9" ht="15.75" customHeight="1" x14ac:dyDescent="0.2">
      <c r="A21" s="46">
        <v>5</v>
      </c>
      <c r="B21" s="38" t="s">
        <v>94</v>
      </c>
      <c r="C21" s="39">
        <v>5</v>
      </c>
      <c r="D21" s="39">
        <v>4.92</v>
      </c>
      <c r="E21" s="39" t="s">
        <v>8</v>
      </c>
      <c r="F21" s="39" t="s">
        <v>9</v>
      </c>
      <c r="G21" s="40">
        <f t="shared" si="1"/>
        <v>1.0162601626016261</v>
      </c>
      <c r="H21" s="41" t="s">
        <v>15</v>
      </c>
      <c r="I21" s="46" t="s">
        <v>12</v>
      </c>
    </row>
    <row r="22" spans="1:9" ht="15.75" customHeight="1" x14ac:dyDescent="0.2">
      <c r="A22" s="46">
        <v>5</v>
      </c>
      <c r="B22" s="38" t="s">
        <v>95</v>
      </c>
      <c r="C22" s="39">
        <v>2</v>
      </c>
      <c r="D22" s="39">
        <v>2.02</v>
      </c>
      <c r="E22" s="39" t="s">
        <v>17</v>
      </c>
      <c r="F22" s="39" t="s">
        <v>9</v>
      </c>
      <c r="G22" s="40">
        <f t="shared" si="1"/>
        <v>0.99009900990099009</v>
      </c>
      <c r="H22" s="41" t="s">
        <v>15</v>
      </c>
      <c r="I22" s="46" t="s">
        <v>12</v>
      </c>
    </row>
    <row r="23" spans="1:9" ht="15.75" customHeight="1" x14ac:dyDescent="0.2">
      <c r="A23" s="46">
        <v>5</v>
      </c>
      <c r="B23" s="38" t="s">
        <v>96</v>
      </c>
      <c r="C23" s="39">
        <v>5</v>
      </c>
      <c r="D23" s="39">
        <v>5.22</v>
      </c>
      <c r="E23" s="39" t="s">
        <v>8</v>
      </c>
      <c r="F23" s="39" t="s">
        <v>9</v>
      </c>
      <c r="G23" s="40">
        <f t="shared" si="1"/>
        <v>0.95785440613026829</v>
      </c>
      <c r="H23" s="41" t="s">
        <v>15</v>
      </c>
      <c r="I23" s="46" t="s">
        <v>12</v>
      </c>
    </row>
    <row r="24" spans="1:9" ht="15.75" customHeight="1" x14ac:dyDescent="0.2">
      <c r="A24" s="46">
        <v>5</v>
      </c>
      <c r="B24" s="38" t="s">
        <v>98</v>
      </c>
      <c r="C24" s="39">
        <v>3</v>
      </c>
      <c r="D24" s="39">
        <v>3.08</v>
      </c>
      <c r="E24" s="39" t="s">
        <v>18</v>
      </c>
      <c r="F24" s="39" t="s">
        <v>9</v>
      </c>
      <c r="G24" s="40">
        <f t="shared" si="1"/>
        <v>0.97402597402597402</v>
      </c>
      <c r="H24" s="41" t="s">
        <v>15</v>
      </c>
      <c r="I24" s="46" t="s">
        <v>12</v>
      </c>
    </row>
    <row r="25" spans="1:9" ht="15.75" customHeight="1" x14ac:dyDescent="0.2">
      <c r="A25" s="46">
        <v>5</v>
      </c>
      <c r="B25" s="38" t="s">
        <v>99</v>
      </c>
      <c r="C25" s="39">
        <v>3</v>
      </c>
      <c r="D25" s="39">
        <v>2.97</v>
      </c>
      <c r="E25" s="39" t="s">
        <v>18</v>
      </c>
      <c r="F25" s="39" t="s">
        <v>9</v>
      </c>
      <c r="G25" s="40">
        <f>C25/D25</f>
        <v>1.0101010101010099</v>
      </c>
      <c r="H25" s="41" t="s">
        <v>15</v>
      </c>
      <c r="I25" s="46" t="s">
        <v>12</v>
      </c>
    </row>
    <row r="26" spans="1:9" ht="15.75" customHeight="1" x14ac:dyDescent="0.2">
      <c r="A26" s="46">
        <v>5</v>
      </c>
      <c r="B26" s="38" t="s">
        <v>100</v>
      </c>
      <c r="C26" s="39">
        <v>5</v>
      </c>
      <c r="D26" s="39">
        <v>4.95</v>
      </c>
      <c r="E26" s="39" t="s">
        <v>8</v>
      </c>
      <c r="F26" s="39" t="s">
        <v>9</v>
      </c>
      <c r="G26" s="40">
        <f t="shared" si="1"/>
        <v>1.0101010101010102</v>
      </c>
      <c r="H26" s="41" t="s">
        <v>15</v>
      </c>
      <c r="I26" s="46" t="s">
        <v>12</v>
      </c>
    </row>
    <row r="27" spans="1:9" ht="15.75" customHeight="1" x14ac:dyDescent="0.2">
      <c r="A27" s="46">
        <v>5</v>
      </c>
      <c r="B27" s="38" t="s">
        <v>101</v>
      </c>
      <c r="C27" s="39">
        <v>5</v>
      </c>
      <c r="D27" s="39">
        <v>5.13</v>
      </c>
      <c r="E27" s="39" t="s">
        <v>18</v>
      </c>
      <c r="F27" s="39" t="s">
        <v>9</v>
      </c>
      <c r="G27" s="40">
        <f t="shared" si="1"/>
        <v>0.97465886939571156</v>
      </c>
      <c r="H27" s="41" t="s">
        <v>15</v>
      </c>
      <c r="I27" s="46" t="s">
        <v>12</v>
      </c>
    </row>
    <row r="28" spans="1:9" ht="15.75" customHeight="1" x14ac:dyDescent="0.2">
      <c r="A28" s="46">
        <v>5</v>
      </c>
      <c r="B28" s="38" t="s">
        <v>102</v>
      </c>
      <c r="C28" s="39">
        <v>5</v>
      </c>
      <c r="D28" s="41">
        <v>5.27</v>
      </c>
      <c r="E28" s="39" t="s">
        <v>29</v>
      </c>
      <c r="F28" s="39" t="s">
        <v>9</v>
      </c>
      <c r="G28" s="40">
        <f t="shared" si="1"/>
        <v>0.94876660341555985</v>
      </c>
      <c r="H28" s="41" t="s">
        <v>15</v>
      </c>
      <c r="I28" s="46" t="s">
        <v>12</v>
      </c>
    </row>
    <row r="29" spans="1:9" ht="15.75" customHeight="1" x14ac:dyDescent="0.2">
      <c r="A29" s="46">
        <v>5</v>
      </c>
      <c r="B29" s="38" t="s">
        <v>103</v>
      </c>
      <c r="C29" s="39">
        <v>5</v>
      </c>
      <c r="D29" s="41">
        <v>4.92</v>
      </c>
      <c r="E29" s="39" t="s">
        <v>18</v>
      </c>
      <c r="F29" s="39" t="s">
        <v>9</v>
      </c>
      <c r="G29" s="40">
        <f t="shared" si="1"/>
        <v>1.0162601626016261</v>
      </c>
      <c r="H29" s="41" t="s">
        <v>15</v>
      </c>
      <c r="I29" s="46" t="s">
        <v>12</v>
      </c>
    </row>
    <row r="30" spans="1:9" ht="15.75" customHeight="1" x14ac:dyDescent="0.2">
      <c r="A30" s="61">
        <v>6</v>
      </c>
      <c r="B30" s="42" t="s">
        <v>105</v>
      </c>
      <c r="C30" s="27">
        <v>3</v>
      </c>
      <c r="D30" s="27">
        <v>3.42</v>
      </c>
      <c r="E30" s="27" t="s">
        <v>17</v>
      </c>
      <c r="F30" s="27" t="s">
        <v>9</v>
      </c>
      <c r="G30" s="29">
        <f t="shared" si="1"/>
        <v>0.87719298245614041</v>
      </c>
      <c r="H30" s="27" t="s">
        <v>15</v>
      </c>
      <c r="I30" s="47" t="s">
        <v>12</v>
      </c>
    </row>
    <row r="31" spans="1:9" ht="15.75" customHeight="1" x14ac:dyDescent="0.2">
      <c r="A31" s="61">
        <v>6</v>
      </c>
      <c r="B31" s="42" t="s">
        <v>107</v>
      </c>
      <c r="C31" s="27">
        <v>2</v>
      </c>
      <c r="D31" s="27">
        <v>2.52</v>
      </c>
      <c r="E31" s="27" t="s">
        <v>18</v>
      </c>
      <c r="F31" s="27" t="s">
        <v>9</v>
      </c>
      <c r="G31" s="29">
        <f t="shared" si="1"/>
        <v>0.79365079365079361</v>
      </c>
      <c r="H31" s="27" t="s">
        <v>15</v>
      </c>
      <c r="I31" s="47" t="s">
        <v>12</v>
      </c>
    </row>
    <row r="32" spans="1:9" ht="25.5" x14ac:dyDescent="0.2">
      <c r="A32" s="61">
        <v>6</v>
      </c>
      <c r="B32" s="43" t="s">
        <v>108</v>
      </c>
      <c r="C32" s="27">
        <v>3</v>
      </c>
      <c r="D32" s="27">
        <v>3.23</v>
      </c>
      <c r="E32" s="27" t="s">
        <v>18</v>
      </c>
      <c r="F32" s="27" t="s">
        <v>9</v>
      </c>
      <c r="G32" s="29">
        <f t="shared" si="1"/>
        <v>0.92879256965944268</v>
      </c>
      <c r="H32" s="27" t="s">
        <v>15</v>
      </c>
      <c r="I32" s="47" t="s">
        <v>12</v>
      </c>
    </row>
    <row r="33" spans="1:9" ht="15.75" customHeight="1" x14ac:dyDescent="0.2">
      <c r="A33" s="61">
        <v>6</v>
      </c>
      <c r="B33" s="42" t="s">
        <v>109</v>
      </c>
      <c r="C33" s="27">
        <v>2</v>
      </c>
      <c r="D33" s="27">
        <v>2.78</v>
      </c>
      <c r="E33" s="27" t="s">
        <v>18</v>
      </c>
      <c r="F33" s="27" t="s">
        <v>9</v>
      </c>
      <c r="G33" s="29">
        <f t="shared" si="1"/>
        <v>0.71942446043165476</v>
      </c>
      <c r="H33" s="27" t="s">
        <v>15</v>
      </c>
      <c r="I33" s="47" t="s">
        <v>12</v>
      </c>
    </row>
    <row r="34" spans="1:9" ht="15.75" customHeight="1" x14ac:dyDescent="0.2">
      <c r="A34" s="61">
        <v>6</v>
      </c>
      <c r="B34" s="42" t="s">
        <v>110</v>
      </c>
      <c r="C34" s="27">
        <v>3</v>
      </c>
      <c r="D34" s="27">
        <v>3.22</v>
      </c>
      <c r="E34" s="27" t="s">
        <v>17</v>
      </c>
      <c r="F34" s="27" t="s">
        <v>9</v>
      </c>
      <c r="G34" s="29">
        <f t="shared" si="1"/>
        <v>0.93167701863354035</v>
      </c>
      <c r="H34" s="27" t="s">
        <v>15</v>
      </c>
      <c r="I34" s="47" t="s">
        <v>12</v>
      </c>
    </row>
    <row r="35" spans="1:9" ht="25.5" x14ac:dyDescent="0.2">
      <c r="A35" s="61">
        <v>6</v>
      </c>
      <c r="B35" s="43" t="s">
        <v>112</v>
      </c>
      <c r="C35" s="27">
        <v>2</v>
      </c>
      <c r="D35" s="27">
        <v>1.87</v>
      </c>
      <c r="E35" s="27" t="s">
        <v>29</v>
      </c>
      <c r="F35" s="27" t="s">
        <v>9</v>
      </c>
      <c r="G35" s="29">
        <f t="shared" si="1"/>
        <v>1.0695187165775399</v>
      </c>
      <c r="H35" s="27" t="s">
        <v>15</v>
      </c>
      <c r="I35" s="47" t="s">
        <v>12</v>
      </c>
    </row>
    <row r="36" spans="1:9" ht="15.75" customHeight="1" x14ac:dyDescent="0.2">
      <c r="A36" s="61">
        <v>6</v>
      </c>
      <c r="B36" s="42" t="s">
        <v>114</v>
      </c>
      <c r="C36" s="27">
        <v>3</v>
      </c>
      <c r="D36" s="27">
        <v>3.25</v>
      </c>
      <c r="E36" s="27" t="s">
        <v>29</v>
      </c>
      <c r="F36" s="27" t="s">
        <v>9</v>
      </c>
      <c r="G36" s="29">
        <f t="shared" ref="G36:G38" si="2">C36/D36</f>
        <v>0.92307692307692313</v>
      </c>
      <c r="H36" s="27" t="s">
        <v>15</v>
      </c>
      <c r="I36" s="47" t="s">
        <v>12</v>
      </c>
    </row>
    <row r="37" spans="1:9" ht="15.75" customHeight="1" x14ac:dyDescent="0.2">
      <c r="A37" s="61">
        <v>6</v>
      </c>
      <c r="B37" s="42" t="s">
        <v>115</v>
      </c>
      <c r="C37" s="27">
        <v>3</v>
      </c>
      <c r="D37" s="27">
        <v>2.63</v>
      </c>
      <c r="E37" s="27" t="s">
        <v>17</v>
      </c>
      <c r="F37" s="27" t="s">
        <v>9</v>
      </c>
      <c r="G37" s="29">
        <f t="shared" si="2"/>
        <v>1.1406844106463878</v>
      </c>
      <c r="H37" s="27" t="s">
        <v>15</v>
      </c>
      <c r="I37" s="47" t="s">
        <v>12</v>
      </c>
    </row>
    <row r="38" spans="1:9" ht="25.5" x14ac:dyDescent="0.2">
      <c r="A38" s="61">
        <v>6</v>
      </c>
      <c r="B38" s="43" t="s">
        <v>118</v>
      </c>
      <c r="C38" s="27">
        <v>1.5</v>
      </c>
      <c r="D38" s="27">
        <v>1.53</v>
      </c>
      <c r="E38" s="27" t="s">
        <v>29</v>
      </c>
      <c r="F38" s="27" t="s">
        <v>9</v>
      </c>
      <c r="G38" s="29">
        <f t="shared" si="2"/>
        <v>0.98039215686274506</v>
      </c>
      <c r="H38" s="27" t="s">
        <v>15</v>
      </c>
      <c r="I38" s="47" t="s">
        <v>12</v>
      </c>
    </row>
    <row r="40" spans="1:9" ht="15.75" customHeight="1" x14ac:dyDescent="0.2">
      <c r="B40" s="67" t="s">
        <v>139</v>
      </c>
      <c r="C40" s="67"/>
    </row>
    <row r="41" spans="1:9" ht="15.75" customHeight="1" x14ac:dyDescent="0.2">
      <c r="B41" s="52" t="s">
        <v>126</v>
      </c>
      <c r="C41" s="51">
        <f>COUNTA(D4:D7)</f>
        <v>4</v>
      </c>
    </row>
    <row r="42" spans="1:9" ht="15.75" customHeight="1" x14ac:dyDescent="0.2">
      <c r="B42" s="52" t="s">
        <v>127</v>
      </c>
      <c r="C42" s="51">
        <f>COUNTA(D8:D18)</f>
        <v>11</v>
      </c>
    </row>
    <row r="43" spans="1:9" ht="15.75" customHeight="1" x14ac:dyDescent="0.2">
      <c r="B43" s="52" t="s">
        <v>128</v>
      </c>
      <c r="C43" s="51">
        <f>COUNTA(D19)</f>
        <v>1</v>
      </c>
    </row>
    <row r="44" spans="1:9" ht="15.75" customHeight="1" x14ac:dyDescent="0.2">
      <c r="B44" s="52" t="s">
        <v>129</v>
      </c>
      <c r="C44" s="51">
        <f>COUNTA(D20:D29)</f>
        <v>10</v>
      </c>
    </row>
    <row r="45" spans="1:9" ht="15.75" customHeight="1" x14ac:dyDescent="0.2">
      <c r="B45" s="52" t="s">
        <v>130</v>
      </c>
      <c r="C45" s="51">
        <f>COUNTA(D30:D38)</f>
        <v>9</v>
      </c>
    </row>
    <row r="46" spans="1:9" ht="15.75" customHeight="1" x14ac:dyDescent="0.2">
      <c r="B46" s="52" t="s">
        <v>131</v>
      </c>
      <c r="C46" s="51">
        <f>SUM(C41:C45)</f>
        <v>35</v>
      </c>
    </row>
    <row r="48" spans="1:9" ht="15.75" customHeight="1" x14ac:dyDescent="0.2">
      <c r="B48" s="67" t="s">
        <v>138</v>
      </c>
      <c r="C48" s="67"/>
    </row>
    <row r="49" spans="2:3" ht="15.75" customHeight="1" x14ac:dyDescent="0.2">
      <c r="B49" s="52" t="s">
        <v>120</v>
      </c>
      <c r="C49" s="51">
        <f>SUM(D4:D7)</f>
        <v>4.9800000000000004</v>
      </c>
    </row>
    <row r="50" spans="2:3" ht="15.75" customHeight="1" x14ac:dyDescent="0.2">
      <c r="B50" s="52" t="s">
        <v>121</v>
      </c>
      <c r="C50" s="51">
        <f>SUM(D8:D18)</f>
        <v>22.630000000000003</v>
      </c>
    </row>
    <row r="51" spans="2:3" ht="15.75" customHeight="1" x14ac:dyDescent="0.2">
      <c r="B51" s="53" t="s">
        <v>122</v>
      </c>
      <c r="C51" s="51">
        <f>D19</f>
        <v>3.12</v>
      </c>
    </row>
    <row r="52" spans="2:3" ht="15.75" customHeight="1" x14ac:dyDescent="0.2">
      <c r="B52" s="53" t="s">
        <v>123</v>
      </c>
      <c r="C52" s="51">
        <f>SUM(D20:D29)</f>
        <v>40.83</v>
      </c>
    </row>
    <row r="53" spans="2:3" ht="15.75" customHeight="1" x14ac:dyDescent="0.2">
      <c r="B53" s="53" t="s">
        <v>124</v>
      </c>
      <c r="C53" s="51">
        <f>SUM(D30:D38)</f>
        <v>24.45</v>
      </c>
    </row>
    <row r="54" spans="2:3" ht="15.75" customHeight="1" x14ac:dyDescent="0.2">
      <c r="B54" s="53" t="s">
        <v>125</v>
      </c>
      <c r="C54" s="51">
        <f>SUM(C49:D53)</f>
        <v>96.01</v>
      </c>
    </row>
  </sheetData>
  <autoFilter ref="A3:I29"/>
  <mergeCells count="3">
    <mergeCell ref="A2:I2"/>
    <mergeCell ref="B40:C40"/>
    <mergeCell ref="B48:C48"/>
  </mergeCells>
  <conditionalFormatting sqref="G15:G17 G4:G13 G20:G26 G30:G36">
    <cfRule type="cellIs" dxfId="123" priority="64" operator="greaterThan">
      <formula>150%</formula>
    </cfRule>
  </conditionalFormatting>
  <conditionalFormatting sqref="G15:G17 G4:G13 G20:G26 G30:G36">
    <cfRule type="cellIs" dxfId="122" priority="63" operator="lessThan">
      <formula>0.5</formula>
    </cfRule>
  </conditionalFormatting>
  <conditionalFormatting sqref="G14">
    <cfRule type="cellIs" dxfId="121" priority="52" operator="greaterThan">
      <formula>150%</formula>
    </cfRule>
  </conditionalFormatting>
  <conditionalFormatting sqref="G14">
    <cfRule type="cellIs" dxfId="120" priority="51" operator="lessThan">
      <formula>0.5</formula>
    </cfRule>
  </conditionalFormatting>
  <conditionalFormatting sqref="G18">
    <cfRule type="cellIs" dxfId="119" priority="42" operator="greaterThan">
      <formula>150%</formula>
    </cfRule>
  </conditionalFormatting>
  <conditionalFormatting sqref="G18">
    <cfRule type="cellIs" dxfId="118" priority="41" operator="lessThan">
      <formula>0.5</formula>
    </cfRule>
  </conditionalFormatting>
  <conditionalFormatting sqref="G19">
    <cfRule type="cellIs" dxfId="117" priority="30" operator="greaterThan">
      <formula>150%</formula>
    </cfRule>
  </conditionalFormatting>
  <conditionalFormatting sqref="G19">
    <cfRule type="cellIs" dxfId="116" priority="29" operator="lessThan">
      <formula>0.5</formula>
    </cfRule>
  </conditionalFormatting>
  <conditionalFormatting sqref="G27:G29">
    <cfRule type="cellIs" dxfId="115" priority="18" operator="greaterThan">
      <formula>150%</formula>
    </cfRule>
  </conditionalFormatting>
  <conditionalFormatting sqref="G27:G29">
    <cfRule type="cellIs" dxfId="114" priority="17" operator="lessThan">
      <formula>0.5</formula>
    </cfRule>
  </conditionalFormatting>
  <conditionalFormatting sqref="G37">
    <cfRule type="cellIs" dxfId="113" priority="6" operator="greaterThan">
      <formula>150%</formula>
    </cfRule>
  </conditionalFormatting>
  <conditionalFormatting sqref="G37">
    <cfRule type="cellIs" dxfId="112" priority="5" operator="lessThan">
      <formula>0.5</formula>
    </cfRule>
  </conditionalFormatting>
  <conditionalFormatting sqref="G38">
    <cfRule type="cellIs" dxfId="111" priority="4" operator="greaterThan">
      <formula>150%</formula>
    </cfRule>
  </conditionalFormatting>
  <conditionalFormatting sqref="G38">
    <cfRule type="cellIs" dxfId="110" priority="3" operator="lessThan">
      <formula>0.5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4"/>
  <sheetViews>
    <sheetView zoomScaleNormal="100" workbookViewId="0">
      <pane ySplit="3" topLeftCell="A4" activePane="bottomLeft" state="frozen"/>
      <selection pane="bottomLeft" activeCell="A2" sqref="A2:XFD2"/>
    </sheetView>
  </sheetViews>
  <sheetFormatPr defaultColWidth="14.42578125" defaultRowHeight="15.75" customHeight="1" x14ac:dyDescent="0.2"/>
  <cols>
    <col min="1" max="1" width="12.42578125" style="62" bestFit="1" customWidth="1"/>
    <col min="2" max="2" width="103.28515625" bestFit="1" customWidth="1"/>
    <col min="3" max="3" width="13.85546875" bestFit="1" customWidth="1"/>
    <col min="4" max="4" width="14.42578125" bestFit="1" customWidth="1"/>
    <col min="5" max="6" width="19.7109375" bestFit="1" customWidth="1"/>
    <col min="7" max="7" width="18.140625" bestFit="1" customWidth="1"/>
    <col min="8" max="8" width="18.7109375" bestFit="1" customWidth="1"/>
    <col min="9" max="9" width="18.5703125" bestFit="1" customWidth="1"/>
  </cols>
  <sheetData>
    <row r="2" spans="1:9" ht="18.75" x14ac:dyDescent="0.3">
      <c r="A2" s="63" t="s">
        <v>0</v>
      </c>
      <c r="B2" s="64"/>
      <c r="C2" s="64"/>
      <c r="D2" s="64"/>
      <c r="E2" s="64"/>
      <c r="F2" s="64"/>
      <c r="G2" s="64"/>
      <c r="H2" s="64"/>
      <c r="I2" s="65"/>
    </row>
    <row r="3" spans="1:9" ht="43.5" customHeight="1" x14ac:dyDescent="0.2">
      <c r="A3" s="56" t="s">
        <v>1</v>
      </c>
      <c r="B3" s="1" t="s">
        <v>2</v>
      </c>
      <c r="C3" s="4" t="s">
        <v>26</v>
      </c>
      <c r="D3" s="4" t="s">
        <v>27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1:9" s="6" customFormat="1" ht="12.75" x14ac:dyDescent="0.2">
      <c r="A4" s="13">
        <v>2</v>
      </c>
      <c r="B4" s="12" t="s">
        <v>14</v>
      </c>
      <c r="C4" s="13">
        <v>2</v>
      </c>
      <c r="D4" s="13">
        <v>1.72</v>
      </c>
      <c r="E4" s="13" t="s">
        <v>8</v>
      </c>
      <c r="F4" s="13" t="s">
        <v>9</v>
      </c>
      <c r="G4" s="14">
        <f t="shared" ref="G4:G26" si="0">C4/D4</f>
        <v>1.1627906976744187</v>
      </c>
      <c r="H4" s="13" t="s">
        <v>15</v>
      </c>
      <c r="I4" s="13" t="s">
        <v>12</v>
      </c>
    </row>
    <row r="5" spans="1:9" s="6" customFormat="1" ht="12.75" x14ac:dyDescent="0.2">
      <c r="A5" s="25">
        <v>2</v>
      </c>
      <c r="B5" s="15" t="s">
        <v>10</v>
      </c>
      <c r="C5" s="13">
        <v>1</v>
      </c>
      <c r="D5" s="13">
        <v>0.88</v>
      </c>
      <c r="E5" s="13" t="s">
        <v>8</v>
      </c>
      <c r="F5" s="13" t="s">
        <v>9</v>
      </c>
      <c r="G5" s="14">
        <f t="shared" si="0"/>
        <v>1.1363636363636365</v>
      </c>
      <c r="H5" s="13" t="s">
        <v>15</v>
      </c>
      <c r="I5" s="25" t="s">
        <v>12</v>
      </c>
    </row>
    <row r="6" spans="1:9" s="6" customFormat="1" ht="15.75" customHeight="1" x14ac:dyDescent="0.2">
      <c r="A6" s="16">
        <v>2</v>
      </c>
      <c r="B6" s="17" t="s">
        <v>13</v>
      </c>
      <c r="C6" s="18">
        <v>2</v>
      </c>
      <c r="D6" s="18">
        <v>1.93</v>
      </c>
      <c r="E6" s="18" t="s">
        <v>8</v>
      </c>
      <c r="F6" s="18" t="s">
        <v>9</v>
      </c>
      <c r="G6" s="14">
        <f t="shared" si="0"/>
        <v>1.0362694300518136</v>
      </c>
      <c r="H6" s="18" t="s">
        <v>15</v>
      </c>
      <c r="I6" s="16" t="s">
        <v>12</v>
      </c>
    </row>
    <row r="7" spans="1:9" s="6" customFormat="1" ht="15.75" customHeight="1" x14ac:dyDescent="0.2">
      <c r="A7" s="57">
        <v>2</v>
      </c>
      <c r="B7" s="21" t="s">
        <v>19</v>
      </c>
      <c r="C7" s="20">
        <v>1.5</v>
      </c>
      <c r="D7" s="20">
        <v>0.45</v>
      </c>
      <c r="E7" s="18" t="s">
        <v>8</v>
      </c>
      <c r="F7" s="18" t="s">
        <v>9</v>
      </c>
      <c r="G7" s="14">
        <f t="shared" si="0"/>
        <v>3.333333333333333</v>
      </c>
      <c r="H7" s="20" t="s">
        <v>25</v>
      </c>
      <c r="I7" s="16" t="s">
        <v>12</v>
      </c>
    </row>
    <row r="8" spans="1:9" s="6" customFormat="1" ht="15.75" customHeight="1" x14ac:dyDescent="0.2">
      <c r="A8" s="59">
        <v>3</v>
      </c>
      <c r="B8" s="11" t="s">
        <v>34</v>
      </c>
      <c r="C8" s="10">
        <v>3</v>
      </c>
      <c r="D8" s="10">
        <v>2.9</v>
      </c>
      <c r="E8" s="10" t="s">
        <v>8</v>
      </c>
      <c r="F8" s="10" t="s">
        <v>29</v>
      </c>
      <c r="G8" s="8">
        <f t="shared" si="0"/>
        <v>1.0344827586206897</v>
      </c>
      <c r="H8" s="10" t="s">
        <v>15</v>
      </c>
      <c r="I8" s="9" t="s">
        <v>12</v>
      </c>
    </row>
    <row r="9" spans="1:9" s="6" customFormat="1" ht="15.75" customHeight="1" x14ac:dyDescent="0.2">
      <c r="A9" s="59">
        <v>3</v>
      </c>
      <c r="B9" s="11" t="s">
        <v>37</v>
      </c>
      <c r="C9" s="10">
        <v>3</v>
      </c>
      <c r="D9" s="10">
        <v>2.82</v>
      </c>
      <c r="E9" s="10" t="s">
        <v>8</v>
      </c>
      <c r="F9" s="10" t="s">
        <v>29</v>
      </c>
      <c r="G9" s="8">
        <f t="shared" si="0"/>
        <v>1.0638297872340425</v>
      </c>
      <c r="H9" s="10" t="s">
        <v>15</v>
      </c>
      <c r="I9" s="9" t="s">
        <v>12</v>
      </c>
    </row>
    <row r="10" spans="1:9" s="6" customFormat="1" ht="15.75" customHeight="1" x14ac:dyDescent="0.2">
      <c r="A10" s="59">
        <v>3</v>
      </c>
      <c r="B10" s="11" t="s">
        <v>39</v>
      </c>
      <c r="C10" s="10">
        <v>3</v>
      </c>
      <c r="D10" s="10">
        <v>2.98</v>
      </c>
      <c r="E10" s="10" t="s">
        <v>8</v>
      </c>
      <c r="F10" s="10" t="s">
        <v>29</v>
      </c>
      <c r="G10" s="8">
        <f t="shared" si="0"/>
        <v>1.0067114093959733</v>
      </c>
      <c r="H10" s="10" t="s">
        <v>15</v>
      </c>
      <c r="I10" s="9" t="s">
        <v>12</v>
      </c>
    </row>
    <row r="11" spans="1:9" s="6" customFormat="1" ht="15.75" customHeight="1" x14ac:dyDescent="0.2">
      <c r="A11" s="59">
        <v>3</v>
      </c>
      <c r="B11" s="11" t="s">
        <v>40</v>
      </c>
      <c r="C11" s="10">
        <v>3</v>
      </c>
      <c r="D11" s="10">
        <v>3.27</v>
      </c>
      <c r="E11" s="10" t="s">
        <v>8</v>
      </c>
      <c r="F11" s="10" t="s">
        <v>29</v>
      </c>
      <c r="G11" s="8">
        <f t="shared" si="0"/>
        <v>0.9174311926605504</v>
      </c>
      <c r="H11" s="10" t="s">
        <v>15</v>
      </c>
      <c r="I11" s="9" t="s">
        <v>12</v>
      </c>
    </row>
    <row r="12" spans="1:9" s="6" customFormat="1" ht="15.75" customHeight="1" x14ac:dyDescent="0.2">
      <c r="A12" s="59">
        <v>3</v>
      </c>
      <c r="B12" s="11" t="s">
        <v>43</v>
      </c>
      <c r="C12" s="10">
        <v>3</v>
      </c>
      <c r="D12" s="10">
        <v>0.32</v>
      </c>
      <c r="E12" s="10" t="s">
        <v>8</v>
      </c>
      <c r="F12" s="10" t="s">
        <v>29</v>
      </c>
      <c r="G12" s="8">
        <f t="shared" si="0"/>
        <v>9.375</v>
      </c>
      <c r="H12" s="10" t="s">
        <v>25</v>
      </c>
      <c r="I12" s="9" t="s">
        <v>12</v>
      </c>
    </row>
    <row r="13" spans="1:9" s="6" customFormat="1" ht="15.75" customHeight="1" x14ac:dyDescent="0.2">
      <c r="A13" s="59">
        <v>3</v>
      </c>
      <c r="B13" s="11" t="s">
        <v>42</v>
      </c>
      <c r="C13" s="10">
        <v>3</v>
      </c>
      <c r="D13" s="10">
        <v>0.4</v>
      </c>
      <c r="E13" s="10" t="s">
        <v>8</v>
      </c>
      <c r="F13" s="10" t="s">
        <v>17</v>
      </c>
      <c r="G13" s="8">
        <f t="shared" si="0"/>
        <v>7.5</v>
      </c>
      <c r="H13" s="10" t="s">
        <v>25</v>
      </c>
      <c r="I13" s="9" t="s">
        <v>12</v>
      </c>
    </row>
    <row r="14" spans="1:9" s="6" customFormat="1" ht="15.75" customHeight="1" x14ac:dyDescent="0.2">
      <c r="A14" s="59">
        <v>3</v>
      </c>
      <c r="B14" s="11" t="s">
        <v>46</v>
      </c>
      <c r="C14" s="10">
        <v>3</v>
      </c>
      <c r="D14" s="10">
        <v>0.02</v>
      </c>
      <c r="E14" s="10" t="s">
        <v>8</v>
      </c>
      <c r="F14" s="10" t="s">
        <v>17</v>
      </c>
      <c r="G14" s="8">
        <f t="shared" si="0"/>
        <v>150</v>
      </c>
      <c r="H14" s="10" t="s">
        <v>25</v>
      </c>
      <c r="I14" s="9" t="s">
        <v>12</v>
      </c>
    </row>
    <row r="15" spans="1:9" s="6" customFormat="1" ht="15.75" customHeight="1" x14ac:dyDescent="0.2">
      <c r="A15" s="59">
        <v>3</v>
      </c>
      <c r="B15" s="11" t="s">
        <v>48</v>
      </c>
      <c r="C15" s="10">
        <v>1</v>
      </c>
      <c r="D15" s="10">
        <v>1.57</v>
      </c>
      <c r="E15" s="10" t="s">
        <v>8</v>
      </c>
      <c r="F15" s="10" t="s">
        <v>17</v>
      </c>
      <c r="G15" s="8">
        <f t="shared" si="0"/>
        <v>0.63694267515923564</v>
      </c>
      <c r="H15" s="10" t="s">
        <v>15</v>
      </c>
      <c r="I15" s="9" t="s">
        <v>12</v>
      </c>
    </row>
    <row r="16" spans="1:9" s="6" customFormat="1" ht="15.75" customHeight="1" x14ac:dyDescent="0.2">
      <c r="A16" s="59">
        <v>3</v>
      </c>
      <c r="B16" s="11" t="s">
        <v>49</v>
      </c>
      <c r="C16" s="10">
        <v>7</v>
      </c>
      <c r="D16" s="10">
        <v>7.18</v>
      </c>
      <c r="E16" s="10" t="s">
        <v>8</v>
      </c>
      <c r="F16" s="10" t="s">
        <v>17</v>
      </c>
      <c r="G16" s="8">
        <f t="shared" si="0"/>
        <v>0.97493036211699169</v>
      </c>
      <c r="H16" s="10" t="s">
        <v>15</v>
      </c>
      <c r="I16" s="9" t="s">
        <v>12</v>
      </c>
    </row>
    <row r="17" spans="1:9" s="6" customFormat="1" ht="15.75" customHeight="1" x14ac:dyDescent="0.2">
      <c r="A17" s="59">
        <v>3</v>
      </c>
      <c r="B17" s="11" t="s">
        <v>52</v>
      </c>
      <c r="C17" s="10">
        <v>2</v>
      </c>
      <c r="D17" s="10">
        <v>2.2200000000000002</v>
      </c>
      <c r="E17" s="10" t="s">
        <v>8</v>
      </c>
      <c r="F17" s="10" t="s">
        <v>17</v>
      </c>
      <c r="G17" s="8">
        <f t="shared" si="0"/>
        <v>0.9009009009009008</v>
      </c>
      <c r="H17" s="10" t="s">
        <v>15</v>
      </c>
      <c r="I17" s="9" t="s">
        <v>12</v>
      </c>
    </row>
    <row r="18" spans="1:9" s="6" customFormat="1" ht="15.75" customHeight="1" x14ac:dyDescent="0.2">
      <c r="A18" s="45">
        <v>4</v>
      </c>
      <c r="B18" s="30" t="s">
        <v>65</v>
      </c>
      <c r="C18" s="31">
        <v>1.5</v>
      </c>
      <c r="D18" s="31">
        <v>1.52</v>
      </c>
      <c r="E18" s="31" t="s">
        <v>8</v>
      </c>
      <c r="F18" s="31" t="s">
        <v>17</v>
      </c>
      <c r="G18" s="32">
        <f t="shared" si="0"/>
        <v>0.98684210526315785</v>
      </c>
      <c r="H18" s="36" t="s">
        <v>15</v>
      </c>
      <c r="I18" s="45" t="s">
        <v>12</v>
      </c>
    </row>
    <row r="19" spans="1:9" s="6" customFormat="1" ht="15.75" customHeight="1" x14ac:dyDescent="0.2">
      <c r="A19" s="45">
        <v>4</v>
      </c>
      <c r="B19" s="30" t="s">
        <v>66</v>
      </c>
      <c r="C19" s="31">
        <v>1</v>
      </c>
      <c r="D19" s="31">
        <v>0.35</v>
      </c>
      <c r="E19" s="31" t="s">
        <v>8</v>
      </c>
      <c r="F19" s="31" t="s">
        <v>17</v>
      </c>
      <c r="G19" s="32">
        <f t="shared" si="0"/>
        <v>2.8571428571428572</v>
      </c>
      <c r="H19" s="36" t="s">
        <v>25</v>
      </c>
      <c r="I19" s="45" t="s">
        <v>12</v>
      </c>
    </row>
    <row r="20" spans="1:9" s="6" customFormat="1" ht="15.75" customHeight="1" x14ac:dyDescent="0.2">
      <c r="A20" s="45">
        <v>4</v>
      </c>
      <c r="B20" s="30" t="s">
        <v>67</v>
      </c>
      <c r="C20" s="31">
        <v>2</v>
      </c>
      <c r="D20" s="31">
        <v>1.93</v>
      </c>
      <c r="E20" s="31" t="s">
        <v>8</v>
      </c>
      <c r="F20" s="31" t="s">
        <v>17</v>
      </c>
      <c r="G20" s="32">
        <f t="shared" si="0"/>
        <v>1.0362694300518136</v>
      </c>
      <c r="H20" s="36" t="s">
        <v>15</v>
      </c>
      <c r="I20" s="45" t="s">
        <v>12</v>
      </c>
    </row>
    <row r="21" spans="1:9" ht="15.75" customHeight="1" x14ac:dyDescent="0.2">
      <c r="A21" s="45">
        <v>4</v>
      </c>
      <c r="B21" s="30" t="s">
        <v>74</v>
      </c>
      <c r="C21" s="31">
        <v>6</v>
      </c>
      <c r="D21" s="31">
        <v>5.93</v>
      </c>
      <c r="E21" s="36" t="s">
        <v>8</v>
      </c>
      <c r="F21" s="36" t="s">
        <v>17</v>
      </c>
      <c r="G21" s="37">
        <f t="shared" si="0"/>
        <v>1.0118043844856661</v>
      </c>
      <c r="H21" s="36" t="s">
        <v>15</v>
      </c>
      <c r="I21" s="45" t="s">
        <v>12</v>
      </c>
    </row>
    <row r="22" spans="1:9" ht="15.75" customHeight="1" x14ac:dyDescent="0.2">
      <c r="A22" s="45">
        <v>4</v>
      </c>
      <c r="B22" s="30" t="s">
        <v>79</v>
      </c>
      <c r="C22" s="31">
        <v>3</v>
      </c>
      <c r="D22" s="31">
        <v>0.57999999999999996</v>
      </c>
      <c r="E22" s="31" t="s">
        <v>8</v>
      </c>
      <c r="F22" s="31" t="s">
        <v>17</v>
      </c>
      <c r="G22" s="37">
        <f t="shared" si="0"/>
        <v>5.1724137931034484</v>
      </c>
      <c r="H22" s="36" t="s">
        <v>25</v>
      </c>
      <c r="I22" s="45" t="s">
        <v>12</v>
      </c>
    </row>
    <row r="23" spans="1:9" ht="15.75" customHeight="1" x14ac:dyDescent="0.2">
      <c r="A23" s="45">
        <v>4</v>
      </c>
      <c r="B23" s="30" t="s">
        <v>78</v>
      </c>
      <c r="C23" s="31">
        <v>3</v>
      </c>
      <c r="D23" s="31">
        <v>0.22</v>
      </c>
      <c r="E23" s="31" t="s">
        <v>8</v>
      </c>
      <c r="F23" s="31" t="s">
        <v>17</v>
      </c>
      <c r="G23" s="37">
        <f t="shared" si="0"/>
        <v>13.636363636363637</v>
      </c>
      <c r="H23" s="36" t="s">
        <v>25</v>
      </c>
      <c r="I23" s="45" t="s">
        <v>12</v>
      </c>
    </row>
    <row r="24" spans="1:9" ht="15.75" customHeight="1" x14ac:dyDescent="0.2">
      <c r="A24" s="45">
        <v>4</v>
      </c>
      <c r="B24" s="30" t="s">
        <v>83</v>
      </c>
      <c r="C24" s="31">
        <v>3</v>
      </c>
      <c r="D24" s="31">
        <v>3.1</v>
      </c>
      <c r="E24" s="31" t="s">
        <v>8</v>
      </c>
      <c r="F24" s="31" t="s">
        <v>17</v>
      </c>
      <c r="G24" s="37">
        <f t="shared" si="0"/>
        <v>0.96774193548387089</v>
      </c>
      <c r="H24" s="36" t="s">
        <v>15</v>
      </c>
      <c r="I24" s="45" t="s">
        <v>12</v>
      </c>
    </row>
    <row r="25" spans="1:9" ht="15.75" customHeight="1" x14ac:dyDescent="0.2">
      <c r="A25" s="45">
        <v>4</v>
      </c>
      <c r="B25" s="30" t="s">
        <v>82</v>
      </c>
      <c r="C25" s="31">
        <v>3</v>
      </c>
      <c r="D25" s="31">
        <v>3.12</v>
      </c>
      <c r="E25" s="31" t="s">
        <v>8</v>
      </c>
      <c r="F25" s="31" t="s">
        <v>9</v>
      </c>
      <c r="G25" s="37">
        <f t="shared" si="0"/>
        <v>0.96153846153846145</v>
      </c>
      <c r="H25" s="36" t="s">
        <v>15</v>
      </c>
      <c r="I25" s="45" t="s">
        <v>12</v>
      </c>
    </row>
    <row r="26" spans="1:9" ht="15.75" customHeight="1" x14ac:dyDescent="0.2">
      <c r="A26" s="45">
        <v>4</v>
      </c>
      <c r="B26" s="30" t="s">
        <v>86</v>
      </c>
      <c r="C26" s="31">
        <v>3</v>
      </c>
      <c r="D26" s="31">
        <v>2.93</v>
      </c>
      <c r="E26" s="31" t="s">
        <v>8</v>
      </c>
      <c r="F26" s="31" t="s">
        <v>17</v>
      </c>
      <c r="G26" s="37">
        <f t="shared" si="0"/>
        <v>1.0238907849829351</v>
      </c>
      <c r="H26" s="36" t="s">
        <v>15</v>
      </c>
      <c r="I26" s="45" t="s">
        <v>12</v>
      </c>
    </row>
    <row r="27" spans="1:9" ht="15.75" customHeight="1" x14ac:dyDescent="0.2">
      <c r="A27" s="45">
        <v>4</v>
      </c>
      <c r="B27" s="30" t="s">
        <v>89</v>
      </c>
      <c r="C27" s="31">
        <v>3</v>
      </c>
      <c r="D27" s="31">
        <v>3.35</v>
      </c>
      <c r="E27" s="31" t="s">
        <v>8</v>
      </c>
      <c r="F27" s="31" t="s">
        <v>17</v>
      </c>
      <c r="G27" s="37">
        <f t="shared" ref="G27:G37" si="1">C27/D27</f>
        <v>0.89552238805970152</v>
      </c>
      <c r="H27" s="36" t="s">
        <v>15</v>
      </c>
      <c r="I27" s="45" t="s">
        <v>12</v>
      </c>
    </row>
    <row r="28" spans="1:9" ht="15.75" customHeight="1" x14ac:dyDescent="0.2">
      <c r="A28" s="46">
        <v>5</v>
      </c>
      <c r="B28" s="38" t="s">
        <v>90</v>
      </c>
      <c r="C28" s="39">
        <v>2</v>
      </c>
      <c r="D28" s="39">
        <v>2.02</v>
      </c>
      <c r="E28" s="39" t="s">
        <v>8</v>
      </c>
      <c r="F28" s="39" t="s">
        <v>29</v>
      </c>
      <c r="G28" s="40">
        <f t="shared" si="1"/>
        <v>0.99009900990099009</v>
      </c>
      <c r="H28" s="41" t="s">
        <v>15</v>
      </c>
      <c r="I28" s="46" t="s">
        <v>12</v>
      </c>
    </row>
    <row r="29" spans="1:9" ht="15.75" customHeight="1" x14ac:dyDescent="0.2">
      <c r="A29" s="46">
        <v>5</v>
      </c>
      <c r="B29" s="38" t="s">
        <v>91</v>
      </c>
      <c r="C29" s="39">
        <v>2</v>
      </c>
      <c r="D29" s="39">
        <v>2.0699999999999998</v>
      </c>
      <c r="E29" s="39" t="s">
        <v>8</v>
      </c>
      <c r="F29" s="39" t="s">
        <v>29</v>
      </c>
      <c r="G29" s="40">
        <f t="shared" si="1"/>
        <v>0.96618357487922713</v>
      </c>
      <c r="H29" s="41" t="s">
        <v>15</v>
      </c>
      <c r="I29" s="46" t="s">
        <v>12</v>
      </c>
    </row>
    <row r="30" spans="1:9" ht="15.75" customHeight="1" x14ac:dyDescent="0.2">
      <c r="A30" s="46">
        <v>5</v>
      </c>
      <c r="B30" s="38" t="s">
        <v>92</v>
      </c>
      <c r="C30" s="39">
        <v>2</v>
      </c>
      <c r="D30" s="39">
        <v>1.88</v>
      </c>
      <c r="E30" s="39" t="s">
        <v>8</v>
      </c>
      <c r="F30" s="39" t="s">
        <v>29</v>
      </c>
      <c r="G30" s="40">
        <f t="shared" si="1"/>
        <v>1.0638297872340425</v>
      </c>
      <c r="H30" s="41" t="s">
        <v>15</v>
      </c>
      <c r="I30" s="46" t="s">
        <v>12</v>
      </c>
    </row>
    <row r="31" spans="1:9" ht="15.75" customHeight="1" x14ac:dyDescent="0.2">
      <c r="A31" s="46">
        <v>5</v>
      </c>
      <c r="B31" s="38" t="s">
        <v>94</v>
      </c>
      <c r="C31" s="39">
        <v>5</v>
      </c>
      <c r="D31" s="39">
        <v>4.92</v>
      </c>
      <c r="E31" s="39" t="s">
        <v>8</v>
      </c>
      <c r="F31" s="39" t="s">
        <v>9</v>
      </c>
      <c r="G31" s="40">
        <f t="shared" si="1"/>
        <v>1.0162601626016261</v>
      </c>
      <c r="H31" s="41" t="s">
        <v>15</v>
      </c>
      <c r="I31" s="46" t="s">
        <v>12</v>
      </c>
    </row>
    <row r="32" spans="1:9" ht="15.75" customHeight="1" x14ac:dyDescent="0.2">
      <c r="A32" s="46">
        <v>5</v>
      </c>
      <c r="B32" s="38" t="s">
        <v>96</v>
      </c>
      <c r="C32" s="39">
        <v>5</v>
      </c>
      <c r="D32" s="39">
        <v>5.22</v>
      </c>
      <c r="E32" s="39" t="s">
        <v>8</v>
      </c>
      <c r="F32" s="39" t="s">
        <v>9</v>
      </c>
      <c r="G32" s="40">
        <f t="shared" si="1"/>
        <v>0.95785440613026829</v>
      </c>
      <c r="H32" s="41" t="s">
        <v>15</v>
      </c>
      <c r="I32" s="46" t="s">
        <v>12</v>
      </c>
    </row>
    <row r="33" spans="1:9" ht="15.75" customHeight="1" x14ac:dyDescent="0.2">
      <c r="A33" s="46">
        <v>5</v>
      </c>
      <c r="B33" s="38" t="s">
        <v>97</v>
      </c>
      <c r="C33" s="39">
        <v>2</v>
      </c>
      <c r="D33" s="39">
        <v>2.0499999999999998</v>
      </c>
      <c r="E33" s="39" t="s">
        <v>8</v>
      </c>
      <c r="F33" s="39" t="s">
        <v>29</v>
      </c>
      <c r="G33" s="40">
        <f t="shared" si="1"/>
        <v>0.97560975609756106</v>
      </c>
      <c r="H33" s="41" t="s">
        <v>15</v>
      </c>
      <c r="I33" s="46" t="s">
        <v>12</v>
      </c>
    </row>
    <row r="34" spans="1:9" ht="15.75" customHeight="1" x14ac:dyDescent="0.2">
      <c r="A34" s="46">
        <v>5</v>
      </c>
      <c r="B34" s="38" t="s">
        <v>100</v>
      </c>
      <c r="C34" s="39">
        <v>5</v>
      </c>
      <c r="D34" s="39">
        <v>4.95</v>
      </c>
      <c r="E34" s="39" t="s">
        <v>8</v>
      </c>
      <c r="F34" s="39" t="s">
        <v>9</v>
      </c>
      <c r="G34" s="40">
        <f t="shared" si="1"/>
        <v>1.0101010101010102</v>
      </c>
      <c r="H34" s="41" t="s">
        <v>15</v>
      </c>
      <c r="I34" s="46" t="s">
        <v>12</v>
      </c>
    </row>
    <row r="35" spans="1:9" ht="15.75" customHeight="1" x14ac:dyDescent="0.2">
      <c r="A35" s="61">
        <v>6</v>
      </c>
      <c r="B35" s="42" t="s">
        <v>104</v>
      </c>
      <c r="C35" s="27">
        <v>5</v>
      </c>
      <c r="D35" s="27">
        <v>5.75</v>
      </c>
      <c r="E35" s="27" t="s">
        <v>8</v>
      </c>
      <c r="F35" s="27" t="s">
        <v>18</v>
      </c>
      <c r="G35" s="29">
        <f t="shared" si="1"/>
        <v>0.86956521739130432</v>
      </c>
      <c r="H35" s="27" t="s">
        <v>15</v>
      </c>
      <c r="I35" s="47" t="s">
        <v>12</v>
      </c>
    </row>
    <row r="36" spans="1:9" ht="15.75" customHeight="1" x14ac:dyDescent="0.2">
      <c r="A36" s="61">
        <v>6</v>
      </c>
      <c r="B36" s="42" t="s">
        <v>106</v>
      </c>
      <c r="C36" s="27">
        <v>3</v>
      </c>
      <c r="D36" s="27">
        <v>3.93</v>
      </c>
      <c r="E36" s="27" t="s">
        <v>8</v>
      </c>
      <c r="F36" s="27" t="s">
        <v>29</v>
      </c>
      <c r="G36" s="29">
        <f t="shared" si="1"/>
        <v>0.76335877862595414</v>
      </c>
      <c r="H36" s="27" t="s">
        <v>15</v>
      </c>
      <c r="I36" s="47" t="s">
        <v>12</v>
      </c>
    </row>
    <row r="37" spans="1:9" ht="12.75" x14ac:dyDescent="0.2">
      <c r="A37" s="61">
        <v>6</v>
      </c>
      <c r="B37" s="43" t="s">
        <v>111</v>
      </c>
      <c r="C37" s="27">
        <v>3</v>
      </c>
      <c r="D37" s="27">
        <v>2.73</v>
      </c>
      <c r="E37" s="27" t="s">
        <v>8</v>
      </c>
      <c r="F37" s="27" t="s">
        <v>17</v>
      </c>
      <c r="G37" s="29">
        <f t="shared" si="1"/>
        <v>1.098901098901099</v>
      </c>
      <c r="H37" s="27" t="s">
        <v>15</v>
      </c>
      <c r="I37" s="47" t="s">
        <v>12</v>
      </c>
    </row>
    <row r="38" spans="1:9" ht="15.75" customHeight="1" x14ac:dyDescent="0.2">
      <c r="A38" s="61">
        <v>6</v>
      </c>
      <c r="B38" s="42" t="s">
        <v>119</v>
      </c>
      <c r="C38" s="27">
        <v>6</v>
      </c>
      <c r="D38" s="28">
        <v>7.48</v>
      </c>
      <c r="E38" s="27" t="s">
        <v>8</v>
      </c>
      <c r="F38" s="27" t="s">
        <v>17</v>
      </c>
      <c r="G38" s="29">
        <f t="shared" ref="G38" si="2">C38/D38</f>
        <v>0.80213903743315507</v>
      </c>
      <c r="H38" s="27" t="s">
        <v>15</v>
      </c>
      <c r="I38" s="47" t="s">
        <v>12</v>
      </c>
    </row>
    <row r="40" spans="1:9" ht="15.75" customHeight="1" x14ac:dyDescent="0.2">
      <c r="B40" s="67" t="s">
        <v>139</v>
      </c>
      <c r="C40" s="67"/>
    </row>
    <row r="41" spans="1:9" ht="15.75" customHeight="1" x14ac:dyDescent="0.2">
      <c r="B41" s="52" t="s">
        <v>126</v>
      </c>
      <c r="C41" s="51">
        <f>COUNTA(D4:D7)</f>
        <v>4</v>
      </c>
    </row>
    <row r="42" spans="1:9" ht="15.75" customHeight="1" x14ac:dyDescent="0.2">
      <c r="B42" s="52" t="s">
        <v>127</v>
      </c>
      <c r="C42" s="51">
        <f>COUNTA(D8:D17)</f>
        <v>10</v>
      </c>
    </row>
    <row r="43" spans="1:9" ht="15.75" customHeight="1" x14ac:dyDescent="0.2">
      <c r="B43" s="52" t="s">
        <v>128</v>
      </c>
      <c r="C43" s="51">
        <f>COUNTA(D18:D27)</f>
        <v>10</v>
      </c>
    </row>
    <row r="44" spans="1:9" ht="15.75" customHeight="1" x14ac:dyDescent="0.2">
      <c r="B44" s="52" t="s">
        <v>129</v>
      </c>
      <c r="C44" s="51">
        <f>COUNTA(D28:D34)</f>
        <v>7</v>
      </c>
    </row>
    <row r="45" spans="1:9" ht="15.75" customHeight="1" x14ac:dyDescent="0.2">
      <c r="B45" s="52" t="s">
        <v>130</v>
      </c>
      <c r="C45" s="51">
        <f>COUNTA(D35:D38)</f>
        <v>4</v>
      </c>
    </row>
    <row r="46" spans="1:9" ht="15.75" customHeight="1" x14ac:dyDescent="0.2">
      <c r="B46" s="52" t="s">
        <v>131</v>
      </c>
      <c r="C46" s="51">
        <f>SUM(C41:C45)</f>
        <v>35</v>
      </c>
    </row>
    <row r="48" spans="1:9" ht="15.75" customHeight="1" x14ac:dyDescent="0.2">
      <c r="B48" s="67" t="s">
        <v>138</v>
      </c>
      <c r="C48" s="67"/>
    </row>
    <row r="49" spans="2:3" ht="15.75" customHeight="1" x14ac:dyDescent="0.2">
      <c r="B49" s="52" t="s">
        <v>120</v>
      </c>
      <c r="C49" s="51">
        <f>SUM(D4:D7)</f>
        <v>4.9800000000000004</v>
      </c>
    </row>
    <row r="50" spans="2:3" ht="15.75" customHeight="1" x14ac:dyDescent="0.2">
      <c r="B50" s="52" t="s">
        <v>121</v>
      </c>
      <c r="C50" s="51">
        <f>SUM(D8:D17)</f>
        <v>23.68</v>
      </c>
    </row>
    <row r="51" spans="2:3" ht="15.75" customHeight="1" x14ac:dyDescent="0.2">
      <c r="B51" s="53" t="s">
        <v>122</v>
      </c>
      <c r="C51" s="51">
        <f>SUM(D18:D27)</f>
        <v>23.03</v>
      </c>
    </row>
    <row r="52" spans="2:3" ht="15.75" customHeight="1" x14ac:dyDescent="0.2">
      <c r="B52" s="53" t="s">
        <v>123</v>
      </c>
      <c r="C52" s="51">
        <f>SUM(D28:D34)</f>
        <v>23.11</v>
      </c>
    </row>
    <row r="53" spans="2:3" ht="15.75" customHeight="1" x14ac:dyDescent="0.2">
      <c r="B53" s="53" t="s">
        <v>124</v>
      </c>
      <c r="C53" s="51">
        <f>SUM(D35:D38)</f>
        <v>19.89</v>
      </c>
    </row>
    <row r="54" spans="2:3" ht="15.75" customHeight="1" x14ac:dyDescent="0.2">
      <c r="B54" s="53" t="s">
        <v>125</v>
      </c>
      <c r="C54" s="51">
        <f>SUM(C49:C53)</f>
        <v>94.69</v>
      </c>
    </row>
  </sheetData>
  <autoFilter ref="A3:I34"/>
  <mergeCells count="3">
    <mergeCell ref="A2:I2"/>
    <mergeCell ref="B40:C40"/>
    <mergeCell ref="B48:C48"/>
  </mergeCells>
  <conditionalFormatting sqref="G4:G8 G10:G11 G14:G21 G27:G37">
    <cfRule type="cellIs" dxfId="109" priority="64" operator="greaterThan">
      <formula>150%</formula>
    </cfRule>
  </conditionalFormatting>
  <conditionalFormatting sqref="G4:G8 G10:G11 G14:G21 G27:G37">
    <cfRule type="cellIs" dxfId="108" priority="63" operator="lessThan">
      <formula>0.5</formula>
    </cfRule>
  </conditionalFormatting>
  <conditionalFormatting sqref="G9">
    <cfRule type="cellIs" dxfId="107" priority="58" operator="greaterThan">
      <formula>150%</formula>
    </cfRule>
  </conditionalFormatting>
  <conditionalFormatting sqref="G9">
    <cfRule type="cellIs" dxfId="106" priority="57" operator="lessThan">
      <formula>0.5</formula>
    </cfRule>
  </conditionalFormatting>
  <conditionalFormatting sqref="G12">
    <cfRule type="cellIs" dxfId="105" priority="56" operator="greaterThan">
      <formula>150%</formula>
    </cfRule>
  </conditionalFormatting>
  <conditionalFormatting sqref="G12">
    <cfRule type="cellIs" dxfId="104" priority="55" operator="lessThan">
      <formula>0.5</formula>
    </cfRule>
  </conditionalFormatting>
  <conditionalFormatting sqref="G13">
    <cfRule type="cellIs" dxfId="103" priority="54" operator="greaterThan">
      <formula>150%</formula>
    </cfRule>
  </conditionalFormatting>
  <conditionalFormatting sqref="G13">
    <cfRule type="cellIs" dxfId="102" priority="53" operator="lessThan">
      <formula>0.5</formula>
    </cfRule>
  </conditionalFormatting>
  <conditionalFormatting sqref="G23">
    <cfRule type="cellIs" dxfId="101" priority="39" operator="lessThan">
      <formula>0.5</formula>
    </cfRule>
  </conditionalFormatting>
  <conditionalFormatting sqref="G23">
    <cfRule type="cellIs" dxfId="100" priority="40" operator="greaterThan">
      <formula>150%</formula>
    </cfRule>
  </conditionalFormatting>
  <conditionalFormatting sqref="G24">
    <cfRule type="cellIs" dxfId="99" priority="34" operator="greaterThan">
      <formula>150%</formula>
    </cfRule>
  </conditionalFormatting>
  <conditionalFormatting sqref="G24">
    <cfRule type="cellIs" dxfId="98" priority="33" operator="lessThan">
      <formula>0.5</formula>
    </cfRule>
  </conditionalFormatting>
  <conditionalFormatting sqref="G25">
    <cfRule type="cellIs" dxfId="97" priority="30" operator="greaterThan">
      <formula>150%</formula>
    </cfRule>
  </conditionalFormatting>
  <conditionalFormatting sqref="G25">
    <cfRule type="cellIs" dxfId="96" priority="29" operator="lessThan">
      <formula>0.5</formula>
    </cfRule>
  </conditionalFormatting>
  <conditionalFormatting sqref="G26">
    <cfRule type="cellIs" dxfId="95" priority="26" operator="greaterThan">
      <formula>150%</formula>
    </cfRule>
  </conditionalFormatting>
  <conditionalFormatting sqref="G26">
    <cfRule type="cellIs" dxfId="94" priority="25" operator="lessThan">
      <formula>0.5</formula>
    </cfRule>
  </conditionalFormatting>
  <conditionalFormatting sqref="G22">
    <cfRule type="cellIs" dxfId="93" priority="10" operator="greaterThan">
      <formula>150%</formula>
    </cfRule>
  </conditionalFormatting>
  <conditionalFormatting sqref="G22">
    <cfRule type="cellIs" dxfId="92" priority="9" operator="lessThan">
      <formula>0.5</formula>
    </cfRule>
  </conditionalFormatting>
  <conditionalFormatting sqref="G38">
    <cfRule type="cellIs" dxfId="91" priority="2" operator="greaterThan">
      <formula>150%</formula>
    </cfRule>
  </conditionalFormatting>
  <conditionalFormatting sqref="G38">
    <cfRule type="cellIs" dxfId="90" priority="1" operator="lessThan">
      <formula>0.5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3"/>
  <sheetViews>
    <sheetView zoomScaleNormal="100" workbookViewId="0">
      <pane ySplit="3" topLeftCell="A4" activePane="bottomLeft" state="frozen"/>
      <selection pane="bottomLeft" sqref="A1:A1048576"/>
    </sheetView>
  </sheetViews>
  <sheetFormatPr defaultColWidth="14.42578125" defaultRowHeight="15.75" customHeight="1" x14ac:dyDescent="0.2"/>
  <cols>
    <col min="1" max="1" width="12.42578125" style="62" bestFit="1" customWidth="1"/>
    <col min="2" max="2" width="76.85546875" customWidth="1"/>
    <col min="3" max="3" width="18.5703125" bestFit="1" customWidth="1"/>
    <col min="4" max="4" width="14.42578125" bestFit="1" customWidth="1"/>
    <col min="5" max="6" width="19.7109375" bestFit="1" customWidth="1"/>
    <col min="7" max="7" width="18.140625" bestFit="1" customWidth="1"/>
    <col min="8" max="8" width="18.7109375" bestFit="1" customWidth="1"/>
    <col min="9" max="9" width="18.5703125" bestFit="1" customWidth="1"/>
  </cols>
  <sheetData>
    <row r="2" spans="1:9" ht="18.75" x14ac:dyDescent="0.3">
      <c r="A2" s="63" t="s">
        <v>0</v>
      </c>
      <c r="B2" s="64"/>
      <c r="C2" s="64"/>
      <c r="D2" s="64"/>
      <c r="E2" s="64"/>
      <c r="F2" s="64"/>
      <c r="G2" s="64"/>
      <c r="H2" s="64"/>
      <c r="I2" s="65"/>
    </row>
    <row r="3" spans="1:9" ht="43.5" customHeight="1" x14ac:dyDescent="0.2">
      <c r="A3" s="56" t="s">
        <v>1</v>
      </c>
      <c r="B3" s="1" t="s">
        <v>2</v>
      </c>
      <c r="C3" s="4" t="s">
        <v>26</v>
      </c>
      <c r="D3" s="4" t="s">
        <v>27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1:9" s="6" customFormat="1" ht="15.75" customHeight="1" x14ac:dyDescent="0.2">
      <c r="A4" s="57">
        <v>2</v>
      </c>
      <c r="B4" s="19" t="s">
        <v>16</v>
      </c>
      <c r="C4" s="20">
        <v>1</v>
      </c>
      <c r="D4" s="20">
        <v>0.97</v>
      </c>
      <c r="E4" s="20" t="s">
        <v>17</v>
      </c>
      <c r="F4" s="20" t="s">
        <v>18</v>
      </c>
      <c r="G4" s="14">
        <f t="shared" ref="G4:G36" si="0">C4/D4</f>
        <v>1.0309278350515465</v>
      </c>
      <c r="H4" s="20" t="s">
        <v>15</v>
      </c>
      <c r="I4" s="16" t="s">
        <v>12</v>
      </c>
    </row>
    <row r="5" spans="1:9" s="6" customFormat="1" ht="15.75" customHeight="1" x14ac:dyDescent="0.2">
      <c r="A5" s="57">
        <v>2</v>
      </c>
      <c r="B5" s="21" t="s">
        <v>20</v>
      </c>
      <c r="C5" s="20">
        <v>2</v>
      </c>
      <c r="D5" s="20">
        <v>2.4</v>
      </c>
      <c r="E5" s="20" t="s">
        <v>17</v>
      </c>
      <c r="F5" s="20" t="s">
        <v>18</v>
      </c>
      <c r="G5" s="14">
        <f t="shared" si="0"/>
        <v>0.83333333333333337</v>
      </c>
      <c r="H5" s="20" t="s">
        <v>15</v>
      </c>
      <c r="I5" s="16" t="s">
        <v>12</v>
      </c>
    </row>
    <row r="6" spans="1:9" s="6" customFormat="1" ht="15.75" customHeight="1" x14ac:dyDescent="0.2">
      <c r="A6" s="58">
        <v>2</v>
      </c>
      <c r="B6" s="22" t="s">
        <v>21</v>
      </c>
      <c r="C6" s="20">
        <v>3</v>
      </c>
      <c r="D6" s="20">
        <v>3.17</v>
      </c>
      <c r="E6" s="20" t="s">
        <v>17</v>
      </c>
      <c r="F6" s="20" t="s">
        <v>18</v>
      </c>
      <c r="G6" s="14">
        <f t="shared" si="0"/>
        <v>0.94637223974763407</v>
      </c>
      <c r="H6" s="20" t="s">
        <v>15</v>
      </c>
      <c r="I6" s="16" t="s">
        <v>12</v>
      </c>
    </row>
    <row r="7" spans="1:9" s="6" customFormat="1" ht="15.75" customHeight="1" x14ac:dyDescent="0.2">
      <c r="A7" s="58">
        <v>2</v>
      </c>
      <c r="B7" s="23" t="s">
        <v>23</v>
      </c>
      <c r="C7" s="24">
        <v>2</v>
      </c>
      <c r="D7" s="24">
        <v>0.6</v>
      </c>
      <c r="E7" s="24" t="s">
        <v>17</v>
      </c>
      <c r="F7" s="24" t="s">
        <v>18</v>
      </c>
      <c r="G7" s="14">
        <f t="shared" si="0"/>
        <v>3.3333333333333335</v>
      </c>
      <c r="H7" s="20" t="s">
        <v>25</v>
      </c>
      <c r="I7" s="16" t="s">
        <v>12</v>
      </c>
    </row>
    <row r="8" spans="1:9" s="6" customFormat="1" ht="15.75" customHeight="1" x14ac:dyDescent="0.2">
      <c r="A8" s="57">
        <v>2</v>
      </c>
      <c r="B8" s="22" t="s">
        <v>22</v>
      </c>
      <c r="C8" s="20">
        <v>2</v>
      </c>
      <c r="D8" s="20">
        <v>1.17</v>
      </c>
      <c r="E8" s="20" t="s">
        <v>17</v>
      </c>
      <c r="F8" s="20" t="s">
        <v>18</v>
      </c>
      <c r="G8" s="14">
        <f t="shared" si="0"/>
        <v>1.7094017094017095</v>
      </c>
      <c r="H8" s="20" t="s">
        <v>25</v>
      </c>
      <c r="I8" s="16" t="s">
        <v>12</v>
      </c>
    </row>
    <row r="9" spans="1:9" s="6" customFormat="1" ht="15.75" customHeight="1" x14ac:dyDescent="0.2">
      <c r="A9" s="59">
        <v>3</v>
      </c>
      <c r="B9" s="11" t="s">
        <v>28</v>
      </c>
      <c r="C9" s="10">
        <v>0.5</v>
      </c>
      <c r="D9" s="10">
        <v>0.48</v>
      </c>
      <c r="E9" s="10" t="s">
        <v>17</v>
      </c>
      <c r="F9" s="10" t="s">
        <v>29</v>
      </c>
      <c r="G9" s="8">
        <f t="shared" si="0"/>
        <v>1.0416666666666667</v>
      </c>
      <c r="H9" s="10" t="s">
        <v>15</v>
      </c>
      <c r="I9" s="9" t="s">
        <v>12</v>
      </c>
    </row>
    <row r="10" spans="1:9" s="6" customFormat="1" ht="15.75" customHeight="1" x14ac:dyDescent="0.2">
      <c r="A10" s="59">
        <v>3</v>
      </c>
      <c r="B10" s="11" t="s">
        <v>32</v>
      </c>
      <c r="C10" s="10">
        <v>3</v>
      </c>
      <c r="D10" s="10">
        <v>3.07</v>
      </c>
      <c r="E10" s="10" t="s">
        <v>17</v>
      </c>
      <c r="F10" s="10" t="s">
        <v>29</v>
      </c>
      <c r="G10" s="8">
        <f t="shared" si="0"/>
        <v>0.97719869706840401</v>
      </c>
      <c r="H10" s="10" t="s">
        <v>15</v>
      </c>
      <c r="I10" s="9" t="s">
        <v>12</v>
      </c>
    </row>
    <row r="11" spans="1:9" s="6" customFormat="1" ht="15.75" customHeight="1" x14ac:dyDescent="0.2">
      <c r="A11" s="59">
        <v>3</v>
      </c>
      <c r="B11" s="11" t="s">
        <v>33</v>
      </c>
      <c r="C11" s="10">
        <v>2</v>
      </c>
      <c r="D11" s="10">
        <v>1.95</v>
      </c>
      <c r="E11" s="10" t="s">
        <v>17</v>
      </c>
      <c r="F11" s="10" t="s">
        <v>29</v>
      </c>
      <c r="G11" s="8">
        <f t="shared" si="0"/>
        <v>1.0256410256410258</v>
      </c>
      <c r="H11" s="10" t="s">
        <v>15</v>
      </c>
      <c r="I11" s="9" t="s">
        <v>12</v>
      </c>
    </row>
    <row r="12" spans="1:9" s="6" customFormat="1" ht="15.75" customHeight="1" x14ac:dyDescent="0.2">
      <c r="A12" s="59">
        <v>3</v>
      </c>
      <c r="B12" s="11" t="s">
        <v>38</v>
      </c>
      <c r="C12" s="10">
        <v>3</v>
      </c>
      <c r="D12" s="10">
        <v>3</v>
      </c>
      <c r="E12" s="10" t="s">
        <v>17</v>
      </c>
      <c r="F12" s="10" t="s">
        <v>29</v>
      </c>
      <c r="G12" s="8">
        <f t="shared" si="0"/>
        <v>1</v>
      </c>
      <c r="H12" s="10" t="s">
        <v>15</v>
      </c>
      <c r="I12" s="9" t="s">
        <v>12</v>
      </c>
    </row>
    <row r="13" spans="1:9" s="6" customFormat="1" ht="15.75" customHeight="1" x14ac:dyDescent="0.2">
      <c r="A13" s="59">
        <v>3</v>
      </c>
      <c r="B13" s="11" t="s">
        <v>42</v>
      </c>
      <c r="C13" s="10">
        <v>3</v>
      </c>
      <c r="D13" s="10">
        <v>0.4</v>
      </c>
      <c r="E13" s="10" t="s">
        <v>8</v>
      </c>
      <c r="F13" s="10" t="s">
        <v>17</v>
      </c>
      <c r="G13" s="8">
        <f t="shared" si="0"/>
        <v>7.5</v>
      </c>
      <c r="H13" s="10" t="s">
        <v>25</v>
      </c>
      <c r="I13" s="9" t="s">
        <v>12</v>
      </c>
    </row>
    <row r="14" spans="1:9" s="6" customFormat="1" ht="15.75" customHeight="1" x14ac:dyDescent="0.2">
      <c r="A14" s="59">
        <v>3</v>
      </c>
      <c r="B14" s="11" t="s">
        <v>45</v>
      </c>
      <c r="C14" s="10">
        <v>3</v>
      </c>
      <c r="D14" s="10">
        <v>3.1</v>
      </c>
      <c r="E14" s="10" t="s">
        <v>17</v>
      </c>
      <c r="F14" s="10" t="s">
        <v>29</v>
      </c>
      <c r="G14" s="8">
        <f t="shared" si="0"/>
        <v>0.96774193548387089</v>
      </c>
      <c r="H14" s="10" t="s">
        <v>15</v>
      </c>
      <c r="I14" s="9" t="s">
        <v>12</v>
      </c>
    </row>
    <row r="15" spans="1:9" s="6" customFormat="1" ht="15.75" customHeight="1" x14ac:dyDescent="0.2">
      <c r="A15" s="59">
        <v>3</v>
      </c>
      <c r="B15" s="11" t="s">
        <v>46</v>
      </c>
      <c r="C15" s="10">
        <v>3</v>
      </c>
      <c r="D15" s="10">
        <v>0.02</v>
      </c>
      <c r="E15" s="10" t="s">
        <v>8</v>
      </c>
      <c r="F15" s="10" t="s">
        <v>17</v>
      </c>
      <c r="G15" s="8">
        <f t="shared" si="0"/>
        <v>150</v>
      </c>
      <c r="H15" s="10" t="s">
        <v>25</v>
      </c>
      <c r="I15" s="9" t="s">
        <v>12</v>
      </c>
    </row>
    <row r="16" spans="1:9" s="6" customFormat="1" ht="15.75" customHeight="1" x14ac:dyDescent="0.2">
      <c r="A16" s="59">
        <v>3</v>
      </c>
      <c r="B16" s="11" t="s">
        <v>47</v>
      </c>
      <c r="C16" s="10">
        <v>3</v>
      </c>
      <c r="D16" s="10">
        <v>0.2</v>
      </c>
      <c r="E16" s="10" t="s">
        <v>17</v>
      </c>
      <c r="F16" s="10" t="s">
        <v>29</v>
      </c>
      <c r="G16" s="8">
        <f t="shared" si="0"/>
        <v>15</v>
      </c>
      <c r="H16" s="10" t="s">
        <v>25</v>
      </c>
      <c r="I16" s="9" t="s">
        <v>12</v>
      </c>
    </row>
    <row r="17" spans="1:9" s="6" customFormat="1" ht="15.75" customHeight="1" x14ac:dyDescent="0.2">
      <c r="A17" s="59">
        <v>3</v>
      </c>
      <c r="B17" s="11" t="s">
        <v>48</v>
      </c>
      <c r="C17" s="10">
        <v>1</v>
      </c>
      <c r="D17" s="10">
        <v>1.57</v>
      </c>
      <c r="E17" s="10" t="s">
        <v>8</v>
      </c>
      <c r="F17" s="10" t="s">
        <v>17</v>
      </c>
      <c r="G17" s="8">
        <f t="shared" si="0"/>
        <v>0.63694267515923564</v>
      </c>
      <c r="H17" s="10" t="s">
        <v>15</v>
      </c>
      <c r="I17" s="9" t="s">
        <v>12</v>
      </c>
    </row>
    <row r="18" spans="1:9" s="6" customFormat="1" ht="15.75" customHeight="1" x14ac:dyDescent="0.2">
      <c r="A18" s="59">
        <v>3</v>
      </c>
      <c r="B18" s="11" t="s">
        <v>49</v>
      </c>
      <c r="C18" s="10">
        <v>7</v>
      </c>
      <c r="D18" s="10">
        <v>7.18</v>
      </c>
      <c r="E18" s="10" t="s">
        <v>8</v>
      </c>
      <c r="F18" s="10" t="s">
        <v>17</v>
      </c>
      <c r="G18" s="8">
        <f t="shared" si="0"/>
        <v>0.97493036211699169</v>
      </c>
      <c r="H18" s="10" t="s">
        <v>15</v>
      </c>
      <c r="I18" s="9" t="s">
        <v>12</v>
      </c>
    </row>
    <row r="19" spans="1:9" s="6" customFormat="1" ht="15.75" customHeight="1" x14ac:dyDescent="0.2">
      <c r="A19" s="59">
        <v>3</v>
      </c>
      <c r="B19" s="11" t="s">
        <v>50</v>
      </c>
      <c r="C19" s="10">
        <v>3</v>
      </c>
      <c r="D19" s="10">
        <v>0.02</v>
      </c>
      <c r="E19" s="10" t="s">
        <v>17</v>
      </c>
      <c r="F19" s="10" t="s">
        <v>29</v>
      </c>
      <c r="G19" s="8">
        <f t="shared" si="0"/>
        <v>150</v>
      </c>
      <c r="H19" s="10" t="s">
        <v>25</v>
      </c>
      <c r="I19" s="9" t="s">
        <v>12</v>
      </c>
    </row>
    <row r="20" spans="1:9" s="6" customFormat="1" ht="15.75" customHeight="1" x14ac:dyDescent="0.2">
      <c r="A20" s="59">
        <v>3</v>
      </c>
      <c r="B20" s="11" t="s">
        <v>51</v>
      </c>
      <c r="C20" s="10">
        <v>3</v>
      </c>
      <c r="D20" s="10">
        <v>1.43</v>
      </c>
      <c r="E20" s="10" t="s">
        <v>17</v>
      </c>
      <c r="F20" s="10" t="s">
        <v>29</v>
      </c>
      <c r="G20" s="8">
        <f t="shared" si="0"/>
        <v>2.0979020979020979</v>
      </c>
      <c r="H20" s="10" t="s">
        <v>25</v>
      </c>
      <c r="I20" s="9" t="s">
        <v>12</v>
      </c>
    </row>
    <row r="21" spans="1:9" s="6" customFormat="1" ht="15.75" customHeight="1" x14ac:dyDescent="0.2">
      <c r="A21" s="59">
        <v>3</v>
      </c>
      <c r="B21" s="11" t="s">
        <v>52</v>
      </c>
      <c r="C21" s="10">
        <v>2</v>
      </c>
      <c r="D21" s="10">
        <v>2.2200000000000002</v>
      </c>
      <c r="E21" s="10" t="s">
        <v>8</v>
      </c>
      <c r="F21" s="10" t="s">
        <v>17</v>
      </c>
      <c r="G21" s="8">
        <f t="shared" si="0"/>
        <v>0.9009009009009008</v>
      </c>
      <c r="H21" s="10" t="s">
        <v>15</v>
      </c>
      <c r="I21" s="9" t="s">
        <v>12</v>
      </c>
    </row>
    <row r="22" spans="1:9" s="6" customFormat="1" ht="15.75" customHeight="1" x14ac:dyDescent="0.2">
      <c r="A22" s="59">
        <v>3</v>
      </c>
      <c r="B22" s="11" t="s">
        <v>55</v>
      </c>
      <c r="C22" s="10">
        <v>3</v>
      </c>
      <c r="D22" s="10">
        <v>2.92</v>
      </c>
      <c r="E22" s="10" t="s">
        <v>17</v>
      </c>
      <c r="F22" s="10" t="s">
        <v>29</v>
      </c>
      <c r="G22" s="8">
        <f t="shared" si="0"/>
        <v>1.0273972602739727</v>
      </c>
      <c r="H22" s="10" t="s">
        <v>15</v>
      </c>
      <c r="I22" s="9" t="s">
        <v>12</v>
      </c>
    </row>
    <row r="23" spans="1:9" s="6" customFormat="1" ht="15.75" customHeight="1" x14ac:dyDescent="0.2">
      <c r="A23" s="59">
        <v>3</v>
      </c>
      <c r="B23" s="11" t="s">
        <v>57</v>
      </c>
      <c r="C23" s="10">
        <v>3</v>
      </c>
      <c r="D23" s="10">
        <v>3.13</v>
      </c>
      <c r="E23" s="10" t="s">
        <v>29</v>
      </c>
      <c r="F23" s="10" t="s">
        <v>17</v>
      </c>
      <c r="G23" s="8">
        <f t="shared" si="0"/>
        <v>0.95846645367412142</v>
      </c>
      <c r="H23" s="10" t="s">
        <v>15</v>
      </c>
      <c r="I23" s="9" t="s">
        <v>12</v>
      </c>
    </row>
    <row r="24" spans="1:9" s="6" customFormat="1" ht="15.75" customHeight="1" x14ac:dyDescent="0.2">
      <c r="A24" s="59">
        <v>3</v>
      </c>
      <c r="B24" s="11" t="s">
        <v>59</v>
      </c>
      <c r="C24" s="10">
        <v>2</v>
      </c>
      <c r="D24" s="10">
        <v>0.87</v>
      </c>
      <c r="E24" s="10" t="s">
        <v>17</v>
      </c>
      <c r="F24" s="10" t="s">
        <v>29</v>
      </c>
      <c r="G24" s="8">
        <f t="shared" si="0"/>
        <v>2.2988505747126435</v>
      </c>
      <c r="H24" s="10" t="s">
        <v>25</v>
      </c>
      <c r="I24" s="9" t="s">
        <v>12</v>
      </c>
    </row>
    <row r="25" spans="1:9" s="6" customFormat="1" ht="15.75" customHeight="1" x14ac:dyDescent="0.2">
      <c r="A25" s="59">
        <v>3</v>
      </c>
      <c r="B25" s="11" t="s">
        <v>61</v>
      </c>
      <c r="C25" s="10">
        <v>1</v>
      </c>
      <c r="D25" s="10">
        <v>1.07</v>
      </c>
      <c r="E25" s="10" t="s">
        <v>17</v>
      </c>
      <c r="F25" s="10" t="s">
        <v>29</v>
      </c>
      <c r="G25" s="8">
        <f t="shared" si="0"/>
        <v>0.93457943925233644</v>
      </c>
      <c r="H25" s="10" t="s">
        <v>15</v>
      </c>
      <c r="I25" s="9" t="s">
        <v>12</v>
      </c>
    </row>
    <row r="26" spans="1:9" s="6" customFormat="1" ht="15.75" customHeight="1" x14ac:dyDescent="0.2">
      <c r="A26" s="59">
        <v>3</v>
      </c>
      <c r="B26" s="11" t="s">
        <v>60</v>
      </c>
      <c r="C26" s="10">
        <v>1</v>
      </c>
      <c r="D26" s="10">
        <v>0.38</v>
      </c>
      <c r="E26" s="10" t="s">
        <v>17</v>
      </c>
      <c r="F26" s="10" t="s">
        <v>29</v>
      </c>
      <c r="G26" s="8">
        <f t="shared" si="0"/>
        <v>2.6315789473684212</v>
      </c>
      <c r="H26" s="10" t="s">
        <v>25</v>
      </c>
      <c r="I26" s="9" t="s">
        <v>12</v>
      </c>
    </row>
    <row r="27" spans="1:9" s="6" customFormat="1" ht="15.75" customHeight="1" x14ac:dyDescent="0.2">
      <c r="A27" s="59">
        <v>3</v>
      </c>
      <c r="B27" s="11" t="s">
        <v>70</v>
      </c>
      <c r="C27" s="10">
        <v>3</v>
      </c>
      <c r="D27" s="10">
        <v>4</v>
      </c>
      <c r="E27" s="10" t="s">
        <v>17</v>
      </c>
      <c r="F27" s="10" t="s">
        <v>29</v>
      </c>
      <c r="G27" s="8">
        <f t="shared" si="0"/>
        <v>0.75</v>
      </c>
      <c r="H27" s="10" t="s">
        <v>15</v>
      </c>
      <c r="I27" s="9" t="s">
        <v>12</v>
      </c>
    </row>
    <row r="28" spans="1:9" s="6" customFormat="1" ht="15.75" customHeight="1" x14ac:dyDescent="0.2">
      <c r="A28" s="59">
        <v>3</v>
      </c>
      <c r="B28" s="11" t="s">
        <v>62</v>
      </c>
      <c r="C28" s="10">
        <v>2</v>
      </c>
      <c r="D28" s="10">
        <v>1</v>
      </c>
      <c r="E28" s="10" t="s">
        <v>17</v>
      </c>
      <c r="F28" s="10" t="s">
        <v>29</v>
      </c>
      <c r="G28" s="8">
        <f t="shared" si="0"/>
        <v>2</v>
      </c>
      <c r="H28" s="10" t="s">
        <v>25</v>
      </c>
      <c r="I28" s="26" t="s">
        <v>12</v>
      </c>
    </row>
    <row r="29" spans="1:9" s="6" customFormat="1" ht="15.75" customHeight="1" x14ac:dyDescent="0.2">
      <c r="A29" s="45">
        <v>4</v>
      </c>
      <c r="B29" s="30" t="s">
        <v>65</v>
      </c>
      <c r="C29" s="31">
        <v>1.5</v>
      </c>
      <c r="D29" s="31">
        <v>1.52</v>
      </c>
      <c r="E29" s="31" t="s">
        <v>8</v>
      </c>
      <c r="F29" s="31" t="s">
        <v>17</v>
      </c>
      <c r="G29" s="32">
        <f t="shared" si="0"/>
        <v>0.98684210526315785</v>
      </c>
      <c r="H29" s="36" t="s">
        <v>15</v>
      </c>
      <c r="I29" s="45" t="s">
        <v>12</v>
      </c>
    </row>
    <row r="30" spans="1:9" s="6" customFormat="1" ht="15.75" customHeight="1" x14ac:dyDescent="0.2">
      <c r="A30" s="45">
        <v>4</v>
      </c>
      <c r="B30" s="30" t="s">
        <v>66</v>
      </c>
      <c r="C30" s="31">
        <v>1</v>
      </c>
      <c r="D30" s="31">
        <v>0.35</v>
      </c>
      <c r="E30" s="31" t="s">
        <v>8</v>
      </c>
      <c r="F30" s="31" t="s">
        <v>17</v>
      </c>
      <c r="G30" s="32">
        <f t="shared" si="0"/>
        <v>2.8571428571428572</v>
      </c>
      <c r="H30" s="36" t="s">
        <v>25</v>
      </c>
      <c r="I30" s="45" t="s">
        <v>12</v>
      </c>
    </row>
    <row r="31" spans="1:9" s="6" customFormat="1" ht="15.75" customHeight="1" x14ac:dyDescent="0.2">
      <c r="A31" s="45">
        <v>4</v>
      </c>
      <c r="B31" s="30" t="s">
        <v>67</v>
      </c>
      <c r="C31" s="31">
        <v>2</v>
      </c>
      <c r="D31" s="31">
        <v>1.93</v>
      </c>
      <c r="E31" s="31" t="s">
        <v>8</v>
      </c>
      <c r="F31" s="31" t="s">
        <v>17</v>
      </c>
      <c r="G31" s="32">
        <f t="shared" si="0"/>
        <v>1.0362694300518136</v>
      </c>
      <c r="H31" s="36" t="s">
        <v>15</v>
      </c>
      <c r="I31" s="45" t="s">
        <v>12</v>
      </c>
    </row>
    <row r="32" spans="1:9" ht="15.75" customHeight="1" x14ac:dyDescent="0.2">
      <c r="A32" s="45">
        <v>4</v>
      </c>
      <c r="B32" s="30" t="s">
        <v>74</v>
      </c>
      <c r="C32" s="31">
        <v>6</v>
      </c>
      <c r="D32" s="31">
        <v>5.93</v>
      </c>
      <c r="E32" s="36" t="s">
        <v>8</v>
      </c>
      <c r="F32" s="36" t="s">
        <v>17</v>
      </c>
      <c r="G32" s="37">
        <f t="shared" si="0"/>
        <v>1.0118043844856661</v>
      </c>
      <c r="H32" s="36" t="s">
        <v>15</v>
      </c>
      <c r="I32" s="45" t="s">
        <v>12</v>
      </c>
    </row>
    <row r="33" spans="1:9" ht="15.75" customHeight="1" x14ac:dyDescent="0.2">
      <c r="A33" s="45">
        <v>4</v>
      </c>
      <c r="B33" s="30" t="s">
        <v>79</v>
      </c>
      <c r="C33" s="31">
        <v>3</v>
      </c>
      <c r="D33" s="31">
        <v>0.57999999999999996</v>
      </c>
      <c r="E33" s="31" t="s">
        <v>8</v>
      </c>
      <c r="F33" s="31" t="s">
        <v>17</v>
      </c>
      <c r="G33" s="37">
        <f t="shared" si="0"/>
        <v>5.1724137931034484</v>
      </c>
      <c r="H33" s="36" t="s">
        <v>25</v>
      </c>
      <c r="I33" s="45" t="s">
        <v>12</v>
      </c>
    </row>
    <row r="34" spans="1:9" ht="15.75" customHeight="1" x14ac:dyDescent="0.2">
      <c r="A34" s="45">
        <v>4</v>
      </c>
      <c r="B34" s="30" t="s">
        <v>78</v>
      </c>
      <c r="C34" s="31">
        <v>3</v>
      </c>
      <c r="D34" s="31">
        <v>0.22</v>
      </c>
      <c r="E34" s="31" t="s">
        <v>8</v>
      </c>
      <c r="F34" s="31" t="s">
        <v>17</v>
      </c>
      <c r="G34" s="37">
        <f t="shared" si="0"/>
        <v>13.636363636363637</v>
      </c>
      <c r="H34" s="36" t="s">
        <v>25</v>
      </c>
      <c r="I34" s="45" t="s">
        <v>12</v>
      </c>
    </row>
    <row r="35" spans="1:9" ht="15.75" customHeight="1" x14ac:dyDescent="0.2">
      <c r="A35" s="45">
        <v>4</v>
      </c>
      <c r="B35" s="30" t="s">
        <v>83</v>
      </c>
      <c r="C35" s="31">
        <v>3</v>
      </c>
      <c r="D35" s="31">
        <v>3.1</v>
      </c>
      <c r="E35" s="31" t="s">
        <v>8</v>
      </c>
      <c r="F35" s="31" t="s">
        <v>17</v>
      </c>
      <c r="G35" s="37">
        <f t="shared" si="0"/>
        <v>0.96774193548387089</v>
      </c>
      <c r="H35" s="36" t="s">
        <v>15</v>
      </c>
      <c r="I35" s="45" t="s">
        <v>12</v>
      </c>
    </row>
    <row r="36" spans="1:9" ht="15.75" customHeight="1" x14ac:dyDescent="0.2">
      <c r="A36" s="45">
        <v>4</v>
      </c>
      <c r="B36" s="30" t="s">
        <v>86</v>
      </c>
      <c r="C36" s="31">
        <v>3</v>
      </c>
      <c r="D36" s="31">
        <v>2.93</v>
      </c>
      <c r="E36" s="31" t="s">
        <v>8</v>
      </c>
      <c r="F36" s="31" t="s">
        <v>17</v>
      </c>
      <c r="G36" s="37">
        <f t="shared" si="0"/>
        <v>1.0238907849829351</v>
      </c>
      <c r="H36" s="36" t="s">
        <v>15</v>
      </c>
      <c r="I36" s="45" t="s">
        <v>12</v>
      </c>
    </row>
    <row r="37" spans="1:9" ht="15.75" customHeight="1" x14ac:dyDescent="0.2">
      <c r="A37" s="45">
        <v>4</v>
      </c>
      <c r="B37" s="30" t="s">
        <v>89</v>
      </c>
      <c r="C37" s="31">
        <v>3</v>
      </c>
      <c r="D37" s="31">
        <v>3.35</v>
      </c>
      <c r="E37" s="31" t="s">
        <v>8</v>
      </c>
      <c r="F37" s="31" t="s">
        <v>17</v>
      </c>
      <c r="G37" s="37">
        <f t="shared" ref="G37:G43" si="1">C37/D37</f>
        <v>0.89552238805970152</v>
      </c>
      <c r="H37" s="36" t="s">
        <v>15</v>
      </c>
      <c r="I37" s="45" t="s">
        <v>12</v>
      </c>
    </row>
    <row r="38" spans="1:9" ht="15.75" customHeight="1" x14ac:dyDescent="0.2">
      <c r="A38" s="46">
        <v>5</v>
      </c>
      <c r="B38" s="38" t="s">
        <v>93</v>
      </c>
      <c r="C38" s="39">
        <v>2</v>
      </c>
      <c r="D38" s="39">
        <v>2.35</v>
      </c>
      <c r="E38" s="39" t="s">
        <v>17</v>
      </c>
      <c r="F38" s="39" t="s">
        <v>9</v>
      </c>
      <c r="G38" s="40">
        <f t="shared" si="1"/>
        <v>0.85106382978723405</v>
      </c>
      <c r="H38" s="41" t="s">
        <v>15</v>
      </c>
      <c r="I38" s="46" t="s">
        <v>12</v>
      </c>
    </row>
    <row r="39" spans="1:9" ht="15.75" customHeight="1" x14ac:dyDescent="0.2">
      <c r="A39" s="46">
        <v>5</v>
      </c>
      <c r="B39" s="38" t="s">
        <v>95</v>
      </c>
      <c r="C39" s="39">
        <v>2</v>
      </c>
      <c r="D39" s="39">
        <v>2.02</v>
      </c>
      <c r="E39" s="39" t="s">
        <v>17</v>
      </c>
      <c r="F39" s="39" t="s">
        <v>9</v>
      </c>
      <c r="G39" s="40">
        <f t="shared" si="1"/>
        <v>0.99009900990099009</v>
      </c>
      <c r="H39" s="41" t="s">
        <v>15</v>
      </c>
      <c r="I39" s="46" t="s">
        <v>12</v>
      </c>
    </row>
    <row r="40" spans="1:9" ht="15.75" customHeight="1" x14ac:dyDescent="0.2">
      <c r="A40" s="61">
        <v>6</v>
      </c>
      <c r="B40" s="42" t="s">
        <v>105</v>
      </c>
      <c r="C40" s="27">
        <v>3</v>
      </c>
      <c r="D40" s="27">
        <v>3.42</v>
      </c>
      <c r="E40" s="27" t="s">
        <v>17</v>
      </c>
      <c r="F40" s="27" t="s">
        <v>9</v>
      </c>
      <c r="G40" s="29">
        <f t="shared" si="1"/>
        <v>0.87719298245614041</v>
      </c>
      <c r="H40" s="27" t="s">
        <v>15</v>
      </c>
      <c r="I40" s="47" t="s">
        <v>12</v>
      </c>
    </row>
    <row r="41" spans="1:9" ht="15.75" customHeight="1" x14ac:dyDescent="0.2">
      <c r="A41" s="61">
        <v>6</v>
      </c>
      <c r="B41" s="42" t="s">
        <v>106</v>
      </c>
      <c r="C41" s="27">
        <v>3</v>
      </c>
      <c r="D41" s="27">
        <v>3.93</v>
      </c>
      <c r="E41" s="27" t="s">
        <v>8</v>
      </c>
      <c r="F41" s="27" t="s">
        <v>17</v>
      </c>
      <c r="G41" s="29">
        <f t="shared" si="1"/>
        <v>0.76335877862595414</v>
      </c>
      <c r="H41" s="27" t="s">
        <v>15</v>
      </c>
      <c r="I41" s="47" t="s">
        <v>12</v>
      </c>
    </row>
    <row r="42" spans="1:9" ht="15.75" customHeight="1" x14ac:dyDescent="0.2">
      <c r="A42" s="61">
        <v>6</v>
      </c>
      <c r="B42" s="42" t="s">
        <v>110</v>
      </c>
      <c r="C42" s="27">
        <v>3</v>
      </c>
      <c r="D42" s="27">
        <v>3.22</v>
      </c>
      <c r="E42" s="27" t="s">
        <v>17</v>
      </c>
      <c r="F42" s="27" t="s">
        <v>9</v>
      </c>
      <c r="G42" s="29">
        <f t="shared" si="1"/>
        <v>0.93167701863354035</v>
      </c>
      <c r="H42" s="27" t="s">
        <v>15</v>
      </c>
      <c r="I42" s="47" t="s">
        <v>12</v>
      </c>
    </row>
    <row r="43" spans="1:9" ht="25.5" x14ac:dyDescent="0.2">
      <c r="A43" s="61">
        <v>6</v>
      </c>
      <c r="B43" s="43" t="s">
        <v>111</v>
      </c>
      <c r="C43" s="27">
        <v>3</v>
      </c>
      <c r="D43" s="27">
        <v>2.73</v>
      </c>
      <c r="E43" s="27" t="s">
        <v>8</v>
      </c>
      <c r="F43" s="27" t="s">
        <v>17</v>
      </c>
      <c r="G43" s="29">
        <f t="shared" si="1"/>
        <v>1.098901098901099</v>
      </c>
      <c r="H43" s="27" t="s">
        <v>15</v>
      </c>
      <c r="I43" s="47" t="s">
        <v>12</v>
      </c>
    </row>
    <row r="44" spans="1:9" ht="25.5" x14ac:dyDescent="0.2">
      <c r="A44" s="61">
        <v>6</v>
      </c>
      <c r="B44" s="43" t="s">
        <v>113</v>
      </c>
      <c r="C44" s="27">
        <v>2</v>
      </c>
      <c r="D44" s="27">
        <v>2</v>
      </c>
      <c r="E44" s="27" t="s">
        <v>18</v>
      </c>
      <c r="F44" s="27" t="s">
        <v>17</v>
      </c>
      <c r="G44" s="29">
        <f>C44/D44</f>
        <v>1</v>
      </c>
      <c r="H44" s="27" t="s">
        <v>15</v>
      </c>
      <c r="I44" s="47" t="s">
        <v>12</v>
      </c>
    </row>
    <row r="45" spans="1:9" ht="15.75" customHeight="1" x14ac:dyDescent="0.2">
      <c r="A45" s="61">
        <v>6</v>
      </c>
      <c r="B45" s="42" t="s">
        <v>115</v>
      </c>
      <c r="C45" s="27">
        <v>3</v>
      </c>
      <c r="D45" s="27">
        <v>2.63</v>
      </c>
      <c r="E45" s="27" t="s">
        <v>17</v>
      </c>
      <c r="F45" s="27" t="s">
        <v>9</v>
      </c>
      <c r="G45" s="29">
        <f t="shared" ref="G45:G47" si="2">C45/D45</f>
        <v>1.1406844106463878</v>
      </c>
      <c r="H45" s="27" t="s">
        <v>15</v>
      </c>
      <c r="I45" s="47" t="s">
        <v>12</v>
      </c>
    </row>
    <row r="46" spans="1:9" ht="15.75" customHeight="1" x14ac:dyDescent="0.2">
      <c r="A46" s="61">
        <v>6</v>
      </c>
      <c r="B46" s="42" t="s">
        <v>117</v>
      </c>
      <c r="C46" s="27">
        <v>2</v>
      </c>
      <c r="D46" s="28">
        <v>2.5</v>
      </c>
      <c r="E46" s="27" t="s">
        <v>18</v>
      </c>
      <c r="F46" s="27" t="s">
        <v>17</v>
      </c>
      <c r="G46" s="29">
        <f t="shared" si="2"/>
        <v>0.8</v>
      </c>
      <c r="H46" s="27" t="s">
        <v>15</v>
      </c>
      <c r="I46" s="47" t="s">
        <v>12</v>
      </c>
    </row>
    <row r="47" spans="1:9" ht="15.75" customHeight="1" x14ac:dyDescent="0.2">
      <c r="A47" s="61">
        <v>6</v>
      </c>
      <c r="B47" s="42" t="s">
        <v>119</v>
      </c>
      <c r="C47" s="27">
        <v>6</v>
      </c>
      <c r="D47" s="28">
        <v>7.48</v>
      </c>
      <c r="E47" s="27" t="s">
        <v>8</v>
      </c>
      <c r="F47" s="27" t="s">
        <v>17</v>
      </c>
      <c r="G47" s="29">
        <f t="shared" si="2"/>
        <v>0.80213903743315507</v>
      </c>
      <c r="H47" s="27" t="s">
        <v>15</v>
      </c>
      <c r="I47" s="47" t="s">
        <v>12</v>
      </c>
    </row>
    <row r="49" spans="2:3" ht="15.75" customHeight="1" x14ac:dyDescent="0.2">
      <c r="B49" s="68" t="s">
        <v>139</v>
      </c>
      <c r="C49" s="69"/>
    </row>
    <row r="50" spans="2:3" ht="15.75" customHeight="1" x14ac:dyDescent="0.2">
      <c r="B50" s="52" t="s">
        <v>126</v>
      </c>
      <c r="C50" s="51">
        <f>COUNTA(D4:D8)</f>
        <v>5</v>
      </c>
    </row>
    <row r="51" spans="2:3" ht="15.75" customHeight="1" x14ac:dyDescent="0.2">
      <c r="B51" s="52" t="s">
        <v>127</v>
      </c>
      <c r="C51" s="51">
        <f>COUNTA(D9:D28)</f>
        <v>20</v>
      </c>
    </row>
    <row r="52" spans="2:3" ht="15.75" customHeight="1" x14ac:dyDescent="0.2">
      <c r="B52" s="52" t="s">
        <v>128</v>
      </c>
      <c r="C52" s="51">
        <f>COUNTA(D29:D37)</f>
        <v>9</v>
      </c>
    </row>
    <row r="53" spans="2:3" ht="15.75" customHeight="1" x14ac:dyDescent="0.2">
      <c r="B53" s="52" t="s">
        <v>129</v>
      </c>
      <c r="C53" s="51">
        <f>COUNTA(D38:D39)</f>
        <v>2</v>
      </c>
    </row>
    <row r="54" spans="2:3" ht="15.75" customHeight="1" x14ac:dyDescent="0.2">
      <c r="B54" s="52" t="s">
        <v>130</v>
      </c>
      <c r="C54" s="51">
        <f>COUNTA(D40:D47)</f>
        <v>8</v>
      </c>
    </row>
    <row r="55" spans="2:3" ht="15.75" customHeight="1" x14ac:dyDescent="0.2">
      <c r="B55" s="52" t="s">
        <v>131</v>
      </c>
      <c r="C55" s="51">
        <f>SUM(C50:C54)</f>
        <v>44</v>
      </c>
    </row>
    <row r="57" spans="2:3" ht="15.75" customHeight="1" x14ac:dyDescent="0.2">
      <c r="B57" s="68" t="s">
        <v>138</v>
      </c>
      <c r="C57" s="69"/>
    </row>
    <row r="58" spans="2:3" ht="15.75" customHeight="1" x14ac:dyDescent="0.2">
      <c r="B58" s="52" t="s">
        <v>120</v>
      </c>
      <c r="C58" s="51">
        <f>SUM(D4:D8)</f>
        <v>8.3099999999999987</v>
      </c>
    </row>
    <row r="59" spans="2:3" ht="15.75" customHeight="1" x14ac:dyDescent="0.2">
      <c r="B59" s="52" t="s">
        <v>121</v>
      </c>
      <c r="C59" s="51">
        <f>SUM(D9:D28)</f>
        <v>38.01</v>
      </c>
    </row>
    <row r="60" spans="2:3" ht="15.75" customHeight="1" x14ac:dyDescent="0.2">
      <c r="B60" s="53" t="s">
        <v>122</v>
      </c>
      <c r="C60" s="51">
        <f>SUM(D29:D37)</f>
        <v>19.910000000000004</v>
      </c>
    </row>
    <row r="61" spans="2:3" ht="15.75" customHeight="1" x14ac:dyDescent="0.2">
      <c r="B61" s="53" t="s">
        <v>123</v>
      </c>
      <c r="C61" s="51">
        <f>SUM(D38:D39)</f>
        <v>4.37</v>
      </c>
    </row>
    <row r="62" spans="2:3" ht="15.75" customHeight="1" x14ac:dyDescent="0.2">
      <c r="B62" s="53" t="s">
        <v>124</v>
      </c>
      <c r="C62" s="51">
        <f>SUM(D40:D47)</f>
        <v>27.91</v>
      </c>
    </row>
    <row r="63" spans="2:3" ht="15.75" customHeight="1" x14ac:dyDescent="0.2">
      <c r="B63" s="53" t="s">
        <v>125</v>
      </c>
      <c r="C63" s="51">
        <f>SUM(C58:D62)</f>
        <v>98.509999999999991</v>
      </c>
    </row>
  </sheetData>
  <autoFilter ref="A3:I39"/>
  <mergeCells count="3">
    <mergeCell ref="A2:I2"/>
    <mergeCell ref="B49:C49"/>
    <mergeCell ref="B57:C57"/>
  </mergeCells>
  <conditionalFormatting sqref="G14:G21 G4 G6:G12 G37:G40 G26:G32 G42:G46">
    <cfRule type="cellIs" dxfId="89" priority="66" operator="greaterThan">
      <formula>150%</formula>
    </cfRule>
  </conditionalFormatting>
  <conditionalFormatting sqref="G14:G21 G4 G6:G12 G37:G40 G26:G32 G42:G46">
    <cfRule type="cellIs" dxfId="88" priority="65" operator="lessThan">
      <formula>0.5</formula>
    </cfRule>
  </conditionalFormatting>
  <conditionalFormatting sqref="G5">
    <cfRule type="cellIs" dxfId="87" priority="62" operator="greaterThan">
      <formula>150%</formula>
    </cfRule>
  </conditionalFormatting>
  <conditionalFormatting sqref="G5">
    <cfRule type="cellIs" dxfId="86" priority="61" operator="lessThan">
      <formula>0.5</formula>
    </cfRule>
  </conditionalFormatting>
  <conditionalFormatting sqref="G13">
    <cfRule type="cellIs" dxfId="85" priority="56" operator="greaterThan">
      <formula>150%</formula>
    </cfRule>
  </conditionalFormatting>
  <conditionalFormatting sqref="G13">
    <cfRule type="cellIs" dxfId="84" priority="55" operator="lessThan">
      <formula>0.5</formula>
    </cfRule>
  </conditionalFormatting>
  <conditionalFormatting sqref="G22">
    <cfRule type="cellIs" dxfId="83" priority="52" operator="greaterThan">
      <formula>150%</formula>
    </cfRule>
  </conditionalFormatting>
  <conditionalFormatting sqref="G22">
    <cfRule type="cellIs" dxfId="82" priority="51" operator="lessThan">
      <formula>0.5</formula>
    </cfRule>
  </conditionalFormatting>
  <conditionalFormatting sqref="G23">
    <cfRule type="cellIs" dxfId="81" priority="50" operator="greaterThan">
      <formula>150%</formula>
    </cfRule>
  </conditionalFormatting>
  <conditionalFormatting sqref="G23">
    <cfRule type="cellIs" dxfId="80" priority="49" operator="lessThan">
      <formula>0.5</formula>
    </cfRule>
  </conditionalFormatting>
  <conditionalFormatting sqref="G24">
    <cfRule type="cellIs" dxfId="79" priority="48" operator="greaterThan">
      <formula>150%</formula>
    </cfRule>
  </conditionalFormatting>
  <conditionalFormatting sqref="G24">
    <cfRule type="cellIs" dxfId="78" priority="47" operator="lessThan">
      <formula>0.5</formula>
    </cfRule>
  </conditionalFormatting>
  <conditionalFormatting sqref="G25">
    <cfRule type="cellIs" dxfId="77" priority="46" operator="greaterThan">
      <formula>150%</formula>
    </cfRule>
  </conditionalFormatting>
  <conditionalFormatting sqref="G25">
    <cfRule type="cellIs" dxfId="76" priority="45" operator="lessThan">
      <formula>0.5</formula>
    </cfRule>
  </conditionalFormatting>
  <conditionalFormatting sqref="G34">
    <cfRule type="cellIs" dxfId="75" priority="41" operator="lessThan">
      <formula>0.5</formula>
    </cfRule>
  </conditionalFormatting>
  <conditionalFormatting sqref="G34">
    <cfRule type="cellIs" dxfId="74" priority="42" operator="greaterThan">
      <formula>150%</formula>
    </cfRule>
  </conditionalFormatting>
  <conditionalFormatting sqref="G35">
    <cfRule type="cellIs" dxfId="73" priority="36" operator="greaterThan">
      <formula>150%</formula>
    </cfRule>
  </conditionalFormatting>
  <conditionalFormatting sqref="G35">
    <cfRule type="cellIs" dxfId="72" priority="35" operator="lessThan">
      <formula>0.5</formula>
    </cfRule>
  </conditionalFormatting>
  <conditionalFormatting sqref="G36">
    <cfRule type="cellIs" dxfId="71" priority="28" operator="greaterThan">
      <formula>150%</formula>
    </cfRule>
  </conditionalFormatting>
  <conditionalFormatting sqref="G36">
    <cfRule type="cellIs" dxfId="70" priority="27" operator="lessThan">
      <formula>0.5</formula>
    </cfRule>
  </conditionalFormatting>
  <conditionalFormatting sqref="G33">
    <cfRule type="cellIs" dxfId="69" priority="12" operator="greaterThan">
      <formula>150%</formula>
    </cfRule>
  </conditionalFormatting>
  <conditionalFormatting sqref="G33">
    <cfRule type="cellIs" dxfId="68" priority="11" operator="lessThan">
      <formula>0.5</formula>
    </cfRule>
  </conditionalFormatting>
  <conditionalFormatting sqref="G47">
    <cfRule type="cellIs" dxfId="67" priority="4" operator="greaterThan">
      <formula>150%</formula>
    </cfRule>
  </conditionalFormatting>
  <conditionalFormatting sqref="G47">
    <cfRule type="cellIs" dxfId="66" priority="3" operator="lessThan">
      <formula>0.5</formula>
    </cfRule>
  </conditionalFormatting>
  <conditionalFormatting sqref="G41">
    <cfRule type="cellIs" dxfId="65" priority="2" operator="greaterThan">
      <formula>150%</formula>
    </cfRule>
  </conditionalFormatting>
  <conditionalFormatting sqref="G41">
    <cfRule type="cellIs" dxfId="64" priority="1" operator="lessThan">
      <formula>0.5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7"/>
  <sheetViews>
    <sheetView zoomScaleNormal="100" workbookViewId="0">
      <pane ySplit="3" topLeftCell="A4" activePane="bottomLeft" state="frozen"/>
      <selection pane="bottomLeft" sqref="A1:A1048576"/>
    </sheetView>
  </sheetViews>
  <sheetFormatPr defaultColWidth="14.42578125" defaultRowHeight="15.75" customHeight="1" x14ac:dyDescent="0.2"/>
  <cols>
    <col min="1" max="1" width="12.42578125" style="62" bestFit="1" customWidth="1"/>
    <col min="2" max="2" width="62.28515625" customWidth="1"/>
    <col min="3" max="3" width="18.5703125" bestFit="1" customWidth="1"/>
    <col min="4" max="4" width="14.42578125" bestFit="1" customWidth="1"/>
    <col min="5" max="6" width="19.7109375" bestFit="1" customWidth="1"/>
    <col min="8" max="8" width="18.7109375" bestFit="1" customWidth="1"/>
    <col min="9" max="9" width="18.5703125" bestFit="1" customWidth="1"/>
  </cols>
  <sheetData>
    <row r="2" spans="1:9" ht="18.75" x14ac:dyDescent="0.3">
      <c r="A2" s="63" t="s">
        <v>0</v>
      </c>
      <c r="B2" s="64"/>
      <c r="C2" s="64"/>
      <c r="D2" s="64"/>
      <c r="E2" s="64"/>
      <c r="F2" s="64"/>
      <c r="G2" s="64"/>
      <c r="H2" s="64"/>
      <c r="I2" s="65"/>
    </row>
    <row r="3" spans="1:9" ht="43.5" customHeight="1" x14ac:dyDescent="0.2">
      <c r="A3" s="56" t="s">
        <v>1</v>
      </c>
      <c r="B3" s="1" t="s">
        <v>2</v>
      </c>
      <c r="C3" s="4" t="s">
        <v>26</v>
      </c>
      <c r="D3" s="4" t="s">
        <v>27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1:9" s="6" customFormat="1" ht="15.75" customHeight="1" x14ac:dyDescent="0.2">
      <c r="A4" s="57">
        <v>2</v>
      </c>
      <c r="B4" s="19" t="s">
        <v>16</v>
      </c>
      <c r="C4" s="20">
        <v>1</v>
      </c>
      <c r="D4" s="20">
        <v>0.97</v>
      </c>
      <c r="E4" s="20" t="s">
        <v>17</v>
      </c>
      <c r="F4" s="20" t="s">
        <v>18</v>
      </c>
      <c r="G4" s="14">
        <f t="shared" ref="G4:G28" si="0">C4/D4</f>
        <v>1.0309278350515465</v>
      </c>
      <c r="H4" s="20" t="s">
        <v>15</v>
      </c>
      <c r="I4" s="16" t="s">
        <v>12</v>
      </c>
    </row>
    <row r="5" spans="1:9" s="6" customFormat="1" ht="15.75" customHeight="1" x14ac:dyDescent="0.2">
      <c r="A5" s="57">
        <v>2</v>
      </c>
      <c r="B5" s="21" t="s">
        <v>20</v>
      </c>
      <c r="C5" s="20">
        <v>2</v>
      </c>
      <c r="D5" s="20">
        <v>2.4</v>
      </c>
      <c r="E5" s="20" t="s">
        <v>17</v>
      </c>
      <c r="F5" s="20" t="s">
        <v>18</v>
      </c>
      <c r="G5" s="14">
        <f t="shared" si="0"/>
        <v>0.83333333333333337</v>
      </c>
      <c r="H5" s="20" t="s">
        <v>15</v>
      </c>
      <c r="I5" s="16" t="s">
        <v>12</v>
      </c>
    </row>
    <row r="6" spans="1:9" s="6" customFormat="1" ht="15.75" customHeight="1" x14ac:dyDescent="0.2">
      <c r="A6" s="58">
        <v>2</v>
      </c>
      <c r="B6" s="22" t="s">
        <v>21</v>
      </c>
      <c r="C6" s="20">
        <v>3</v>
      </c>
      <c r="D6" s="20">
        <v>3.17</v>
      </c>
      <c r="E6" s="20" t="s">
        <v>17</v>
      </c>
      <c r="F6" s="20" t="s">
        <v>18</v>
      </c>
      <c r="G6" s="14">
        <f t="shared" si="0"/>
        <v>0.94637223974763407</v>
      </c>
      <c r="H6" s="20" t="s">
        <v>15</v>
      </c>
      <c r="I6" s="16" t="s">
        <v>12</v>
      </c>
    </row>
    <row r="7" spans="1:9" s="6" customFormat="1" ht="15.75" customHeight="1" x14ac:dyDescent="0.2">
      <c r="A7" s="57">
        <v>2</v>
      </c>
      <c r="B7" s="23" t="s">
        <v>23</v>
      </c>
      <c r="C7" s="24">
        <v>2</v>
      </c>
      <c r="D7" s="24">
        <v>0.6</v>
      </c>
      <c r="E7" s="24" t="s">
        <v>17</v>
      </c>
      <c r="F7" s="24" t="s">
        <v>18</v>
      </c>
      <c r="G7" s="14">
        <f t="shared" si="0"/>
        <v>3.3333333333333335</v>
      </c>
      <c r="H7" s="20" t="s">
        <v>25</v>
      </c>
      <c r="I7" s="16" t="s">
        <v>12</v>
      </c>
    </row>
    <row r="8" spans="1:9" s="6" customFormat="1" ht="15.75" customHeight="1" x14ac:dyDescent="0.2">
      <c r="A8" s="57">
        <v>2</v>
      </c>
      <c r="B8" s="22" t="s">
        <v>22</v>
      </c>
      <c r="C8" s="20">
        <v>2</v>
      </c>
      <c r="D8" s="20">
        <v>1.17</v>
      </c>
      <c r="E8" s="20" t="s">
        <v>17</v>
      </c>
      <c r="F8" s="20" t="s">
        <v>18</v>
      </c>
      <c r="G8" s="14">
        <f t="shared" si="0"/>
        <v>1.7094017094017095</v>
      </c>
      <c r="H8" s="20" t="s">
        <v>25</v>
      </c>
      <c r="I8" s="16" t="s">
        <v>12</v>
      </c>
    </row>
    <row r="9" spans="1:9" s="6" customFormat="1" ht="15.75" customHeight="1" x14ac:dyDescent="0.2">
      <c r="A9" s="59">
        <v>3</v>
      </c>
      <c r="B9" s="11" t="s">
        <v>30</v>
      </c>
      <c r="C9" s="10">
        <v>1</v>
      </c>
      <c r="D9" s="10">
        <v>1.07</v>
      </c>
      <c r="E9" s="10" t="s">
        <v>18</v>
      </c>
      <c r="F9" s="10" t="s">
        <v>9</v>
      </c>
      <c r="G9" s="8">
        <f t="shared" si="0"/>
        <v>0.93457943925233644</v>
      </c>
      <c r="H9" s="10" t="s">
        <v>15</v>
      </c>
      <c r="I9" s="9" t="s">
        <v>12</v>
      </c>
    </row>
    <row r="10" spans="1:9" s="6" customFormat="1" ht="15.75" customHeight="1" x14ac:dyDescent="0.2">
      <c r="A10" s="59">
        <v>3</v>
      </c>
      <c r="B10" s="11" t="s">
        <v>31</v>
      </c>
      <c r="C10" s="10">
        <v>3</v>
      </c>
      <c r="D10" s="10">
        <v>3.03</v>
      </c>
      <c r="E10" s="10" t="s">
        <v>18</v>
      </c>
      <c r="F10" s="10" t="s">
        <v>9</v>
      </c>
      <c r="G10" s="8">
        <f t="shared" si="0"/>
        <v>0.9900990099009902</v>
      </c>
      <c r="H10" s="10" t="s">
        <v>15</v>
      </c>
      <c r="I10" s="9" t="s">
        <v>12</v>
      </c>
    </row>
    <row r="11" spans="1:9" s="6" customFormat="1" ht="15.75" customHeight="1" x14ac:dyDescent="0.2">
      <c r="A11" s="59">
        <v>3</v>
      </c>
      <c r="B11" s="11" t="s">
        <v>35</v>
      </c>
      <c r="C11" s="10">
        <v>1</v>
      </c>
      <c r="D11" s="10">
        <v>1.05</v>
      </c>
      <c r="E11" s="10" t="s">
        <v>18</v>
      </c>
      <c r="F11" s="10" t="s">
        <v>9</v>
      </c>
      <c r="G11" s="8">
        <f t="shared" si="0"/>
        <v>0.95238095238095233</v>
      </c>
      <c r="H11" s="10" t="s">
        <v>15</v>
      </c>
      <c r="I11" s="9" t="s">
        <v>12</v>
      </c>
    </row>
    <row r="12" spans="1:9" s="6" customFormat="1" ht="15.75" customHeight="1" x14ac:dyDescent="0.2">
      <c r="A12" s="59">
        <v>3</v>
      </c>
      <c r="B12" s="11" t="s">
        <v>36</v>
      </c>
      <c r="C12" s="10">
        <v>3</v>
      </c>
      <c r="D12" s="10">
        <v>3.02</v>
      </c>
      <c r="E12" s="10" t="s">
        <v>18</v>
      </c>
      <c r="F12" s="10" t="s">
        <v>9</v>
      </c>
      <c r="G12" s="8">
        <f t="shared" si="0"/>
        <v>0.99337748344370858</v>
      </c>
      <c r="H12" s="10" t="s">
        <v>15</v>
      </c>
      <c r="I12" s="9" t="s">
        <v>12</v>
      </c>
    </row>
    <row r="13" spans="1:9" s="6" customFormat="1" ht="15.75" customHeight="1" x14ac:dyDescent="0.2">
      <c r="A13" s="59">
        <v>3</v>
      </c>
      <c r="B13" s="11" t="s">
        <v>41</v>
      </c>
      <c r="C13" s="10">
        <v>3</v>
      </c>
      <c r="D13" s="10">
        <v>2.9</v>
      </c>
      <c r="E13" s="10" t="s">
        <v>18</v>
      </c>
      <c r="F13" s="10" t="s">
        <v>9</v>
      </c>
      <c r="G13" s="8">
        <f t="shared" si="0"/>
        <v>1.0344827586206897</v>
      </c>
      <c r="H13" s="10" t="s">
        <v>15</v>
      </c>
      <c r="I13" s="9" t="s">
        <v>12</v>
      </c>
    </row>
    <row r="14" spans="1:9" s="6" customFormat="1" ht="15.75" customHeight="1" x14ac:dyDescent="0.2">
      <c r="A14" s="59">
        <v>3</v>
      </c>
      <c r="B14" s="11" t="s">
        <v>53</v>
      </c>
      <c r="C14" s="10">
        <v>3</v>
      </c>
      <c r="D14" s="10">
        <v>2.98</v>
      </c>
      <c r="E14" s="10" t="s">
        <v>18</v>
      </c>
      <c r="F14" s="10" t="s">
        <v>9</v>
      </c>
      <c r="G14" s="8">
        <f t="shared" si="0"/>
        <v>1.0067114093959733</v>
      </c>
      <c r="H14" s="10" t="s">
        <v>15</v>
      </c>
      <c r="I14" s="9" t="s">
        <v>12</v>
      </c>
    </row>
    <row r="15" spans="1:9" s="6" customFormat="1" ht="15.75" customHeight="1" x14ac:dyDescent="0.2">
      <c r="A15" s="59">
        <v>3</v>
      </c>
      <c r="B15" s="11" t="s">
        <v>54</v>
      </c>
      <c r="C15" s="10">
        <v>3</v>
      </c>
      <c r="D15" s="10">
        <v>2.2799999999999998</v>
      </c>
      <c r="E15" s="10" t="s">
        <v>18</v>
      </c>
      <c r="F15" s="10" t="s">
        <v>9</v>
      </c>
      <c r="G15" s="8">
        <f t="shared" si="0"/>
        <v>1.3157894736842106</v>
      </c>
      <c r="H15" s="10" t="s">
        <v>15</v>
      </c>
      <c r="I15" s="9" t="s">
        <v>12</v>
      </c>
    </row>
    <row r="16" spans="1:9" s="6" customFormat="1" ht="15.75" customHeight="1" x14ac:dyDescent="0.2">
      <c r="A16" s="59">
        <v>3</v>
      </c>
      <c r="B16" s="11" t="s">
        <v>56</v>
      </c>
      <c r="C16" s="10">
        <v>2</v>
      </c>
      <c r="D16" s="10">
        <v>1.87</v>
      </c>
      <c r="E16" s="10" t="s">
        <v>18</v>
      </c>
      <c r="F16" s="10" t="s">
        <v>9</v>
      </c>
      <c r="G16" s="8">
        <f t="shared" si="0"/>
        <v>1.0695187165775399</v>
      </c>
      <c r="H16" s="10" t="s">
        <v>15</v>
      </c>
      <c r="I16" s="9" t="s">
        <v>12</v>
      </c>
    </row>
    <row r="17" spans="1:9" s="6" customFormat="1" ht="15.75" customHeight="1" x14ac:dyDescent="0.2">
      <c r="A17" s="59">
        <v>3</v>
      </c>
      <c r="B17" s="11" t="s">
        <v>69</v>
      </c>
      <c r="C17" s="10">
        <v>3</v>
      </c>
      <c r="D17" s="10">
        <v>0.2</v>
      </c>
      <c r="E17" s="10" t="s">
        <v>18</v>
      </c>
      <c r="F17" s="10" t="s">
        <v>9</v>
      </c>
      <c r="G17" s="8">
        <f t="shared" si="0"/>
        <v>15</v>
      </c>
      <c r="H17" s="10" t="s">
        <v>25</v>
      </c>
      <c r="I17" s="9" t="s">
        <v>12</v>
      </c>
    </row>
    <row r="18" spans="1:9" s="6" customFormat="1" ht="15.75" customHeight="1" x14ac:dyDescent="0.2">
      <c r="A18" s="59">
        <v>3</v>
      </c>
      <c r="B18" s="11" t="s">
        <v>58</v>
      </c>
      <c r="C18" s="10">
        <v>2</v>
      </c>
      <c r="D18" s="10">
        <v>0.28000000000000003</v>
      </c>
      <c r="E18" s="10" t="s">
        <v>18</v>
      </c>
      <c r="F18" s="10" t="s">
        <v>9</v>
      </c>
      <c r="G18" s="8">
        <f t="shared" si="0"/>
        <v>7.1428571428571423</v>
      </c>
      <c r="H18" s="10" t="s">
        <v>25</v>
      </c>
      <c r="I18" s="9" t="s">
        <v>12</v>
      </c>
    </row>
    <row r="19" spans="1:9" s="6" customFormat="1" ht="15.75" customHeight="1" x14ac:dyDescent="0.2">
      <c r="A19" s="45">
        <v>4</v>
      </c>
      <c r="B19" s="30" t="s">
        <v>63</v>
      </c>
      <c r="C19" s="31">
        <v>2</v>
      </c>
      <c r="D19" s="31">
        <v>2.4700000000000002</v>
      </c>
      <c r="E19" s="31" t="s">
        <v>18</v>
      </c>
      <c r="F19" s="31" t="s">
        <v>29</v>
      </c>
      <c r="G19" s="32">
        <f t="shared" si="0"/>
        <v>0.80971659919028338</v>
      </c>
      <c r="H19" s="36" t="s">
        <v>15</v>
      </c>
      <c r="I19" s="45" t="s">
        <v>12</v>
      </c>
    </row>
    <row r="20" spans="1:9" s="6" customFormat="1" ht="15.75" customHeight="1" x14ac:dyDescent="0.2">
      <c r="A20" s="45">
        <v>4</v>
      </c>
      <c r="B20" s="30" t="s">
        <v>64</v>
      </c>
      <c r="C20" s="31">
        <v>1.5</v>
      </c>
      <c r="D20" s="31">
        <v>2.02</v>
      </c>
      <c r="E20" s="31" t="s">
        <v>18</v>
      </c>
      <c r="F20" s="31" t="s">
        <v>29</v>
      </c>
      <c r="G20" s="32">
        <f t="shared" si="0"/>
        <v>0.74257425742574257</v>
      </c>
      <c r="H20" s="36" t="s">
        <v>15</v>
      </c>
      <c r="I20" s="45" t="s">
        <v>12</v>
      </c>
    </row>
    <row r="21" spans="1:9" s="6" customFormat="1" ht="15.75" customHeight="1" x14ac:dyDescent="0.2">
      <c r="A21" s="60">
        <v>4</v>
      </c>
      <c r="B21" s="33" t="s">
        <v>68</v>
      </c>
      <c r="C21" s="34">
        <v>2</v>
      </c>
      <c r="D21" s="34">
        <v>2.17</v>
      </c>
      <c r="E21" s="34" t="s">
        <v>18</v>
      </c>
      <c r="F21" s="34" t="s">
        <v>29</v>
      </c>
      <c r="G21" s="35">
        <f t="shared" si="0"/>
        <v>0.92165898617511521</v>
      </c>
      <c r="H21" s="36" t="s">
        <v>15</v>
      </c>
      <c r="I21" s="45" t="s">
        <v>12</v>
      </c>
    </row>
    <row r="22" spans="1:9" ht="15.75" customHeight="1" x14ac:dyDescent="0.2">
      <c r="A22" s="45">
        <v>4</v>
      </c>
      <c r="B22" s="30" t="s">
        <v>75</v>
      </c>
      <c r="C22" s="31">
        <v>3</v>
      </c>
      <c r="D22" s="31">
        <v>2.83</v>
      </c>
      <c r="E22" s="31" t="s">
        <v>18</v>
      </c>
      <c r="F22" s="31" t="s">
        <v>29</v>
      </c>
      <c r="G22" s="37">
        <f t="shared" si="0"/>
        <v>1.0600706713780919</v>
      </c>
      <c r="H22" s="36" t="s">
        <v>15</v>
      </c>
      <c r="I22" s="45" t="s">
        <v>12</v>
      </c>
    </row>
    <row r="23" spans="1:9" ht="15.75" customHeight="1" x14ac:dyDescent="0.2">
      <c r="A23" s="45">
        <v>4</v>
      </c>
      <c r="B23" s="30" t="s">
        <v>76</v>
      </c>
      <c r="C23" s="31">
        <v>3</v>
      </c>
      <c r="D23" s="31">
        <v>3.2</v>
      </c>
      <c r="E23" s="31" t="s">
        <v>18</v>
      </c>
      <c r="F23" s="31" t="s">
        <v>29</v>
      </c>
      <c r="G23" s="37">
        <f t="shared" si="0"/>
        <v>0.9375</v>
      </c>
      <c r="H23" s="36" t="s">
        <v>15</v>
      </c>
      <c r="I23" s="45" t="s">
        <v>12</v>
      </c>
    </row>
    <row r="24" spans="1:9" ht="15.75" customHeight="1" x14ac:dyDescent="0.2">
      <c r="A24" s="45">
        <v>4</v>
      </c>
      <c r="B24" s="30" t="s">
        <v>77</v>
      </c>
      <c r="C24" s="31">
        <v>3</v>
      </c>
      <c r="D24" s="31">
        <v>2.98</v>
      </c>
      <c r="E24" s="31" t="s">
        <v>18</v>
      </c>
      <c r="F24" s="31" t="s">
        <v>29</v>
      </c>
      <c r="G24" s="37">
        <f t="shared" si="0"/>
        <v>1.0067114093959733</v>
      </c>
      <c r="H24" s="36" t="s">
        <v>15</v>
      </c>
      <c r="I24" s="45" t="s">
        <v>12</v>
      </c>
    </row>
    <row r="25" spans="1:9" ht="15.75" customHeight="1" x14ac:dyDescent="0.2">
      <c r="A25" s="45">
        <v>4</v>
      </c>
      <c r="B25" s="30" t="s">
        <v>80</v>
      </c>
      <c r="C25" s="31">
        <v>3</v>
      </c>
      <c r="D25" s="31">
        <v>1.87</v>
      </c>
      <c r="E25" s="31" t="s">
        <v>18</v>
      </c>
      <c r="F25" s="31" t="s">
        <v>29</v>
      </c>
      <c r="G25" s="37">
        <f t="shared" si="0"/>
        <v>1.6042780748663101</v>
      </c>
      <c r="H25" s="36" t="s">
        <v>25</v>
      </c>
      <c r="I25" s="45" t="s">
        <v>12</v>
      </c>
    </row>
    <row r="26" spans="1:9" ht="15.75" customHeight="1" x14ac:dyDescent="0.2">
      <c r="A26" s="45">
        <v>4</v>
      </c>
      <c r="B26" s="30" t="s">
        <v>81</v>
      </c>
      <c r="C26" s="31">
        <v>3</v>
      </c>
      <c r="D26" s="31">
        <v>2.5299999999999998</v>
      </c>
      <c r="E26" s="31" t="s">
        <v>18</v>
      </c>
      <c r="F26" s="31" t="s">
        <v>29</v>
      </c>
      <c r="G26" s="37">
        <f t="shared" si="0"/>
        <v>1.1857707509881423</v>
      </c>
      <c r="H26" s="36" t="s">
        <v>15</v>
      </c>
      <c r="I26" s="45" t="s">
        <v>12</v>
      </c>
    </row>
    <row r="27" spans="1:9" ht="15.75" customHeight="1" x14ac:dyDescent="0.2">
      <c r="A27" s="45">
        <v>4</v>
      </c>
      <c r="B27" s="30" t="s">
        <v>84</v>
      </c>
      <c r="C27" s="31">
        <v>3</v>
      </c>
      <c r="D27" s="31">
        <v>2.82</v>
      </c>
      <c r="E27" s="31" t="s">
        <v>18</v>
      </c>
      <c r="F27" s="31" t="s">
        <v>29</v>
      </c>
      <c r="G27" s="37">
        <f t="shared" si="0"/>
        <v>1.0638297872340425</v>
      </c>
      <c r="H27" s="36" t="s">
        <v>15</v>
      </c>
      <c r="I27" s="45" t="s">
        <v>12</v>
      </c>
    </row>
    <row r="28" spans="1:9" ht="15.75" customHeight="1" x14ac:dyDescent="0.2">
      <c r="A28" s="45">
        <v>4</v>
      </c>
      <c r="B28" s="30" t="s">
        <v>85</v>
      </c>
      <c r="C28" s="31">
        <v>3</v>
      </c>
      <c r="D28" s="31">
        <v>2.77</v>
      </c>
      <c r="E28" s="31" t="s">
        <v>18</v>
      </c>
      <c r="F28" s="31" t="s">
        <v>29</v>
      </c>
      <c r="G28" s="37">
        <f t="shared" si="0"/>
        <v>1.0830324909747293</v>
      </c>
      <c r="H28" s="36" t="s">
        <v>15</v>
      </c>
      <c r="I28" s="45" t="s">
        <v>12</v>
      </c>
    </row>
    <row r="29" spans="1:9" ht="15.75" customHeight="1" x14ac:dyDescent="0.2">
      <c r="A29" s="45">
        <v>4</v>
      </c>
      <c r="B29" s="30" t="s">
        <v>87</v>
      </c>
      <c r="C29" s="31">
        <v>3</v>
      </c>
      <c r="D29" s="31">
        <v>2.52</v>
      </c>
      <c r="E29" s="31" t="s">
        <v>18</v>
      </c>
      <c r="F29" s="31" t="s">
        <v>29</v>
      </c>
      <c r="G29" s="37">
        <f t="shared" ref="G29:G38" si="1">C29/D29</f>
        <v>1.1904761904761905</v>
      </c>
      <c r="H29" s="36" t="s">
        <v>15</v>
      </c>
      <c r="I29" s="45" t="s">
        <v>12</v>
      </c>
    </row>
    <row r="30" spans="1:9" ht="15.75" customHeight="1" x14ac:dyDescent="0.2">
      <c r="A30" s="45">
        <v>4</v>
      </c>
      <c r="B30" s="30" t="s">
        <v>88</v>
      </c>
      <c r="C30" s="31">
        <v>1</v>
      </c>
      <c r="D30" s="31">
        <v>1.77</v>
      </c>
      <c r="E30" s="31" t="s">
        <v>18</v>
      </c>
      <c r="F30" s="31" t="s">
        <v>29</v>
      </c>
      <c r="G30" s="37">
        <f t="shared" si="1"/>
        <v>0.56497175141242939</v>
      </c>
      <c r="H30" s="36" t="s">
        <v>15</v>
      </c>
      <c r="I30" s="45" t="s">
        <v>12</v>
      </c>
    </row>
    <row r="31" spans="1:9" ht="15.75" customHeight="1" x14ac:dyDescent="0.2">
      <c r="A31" s="46">
        <v>5</v>
      </c>
      <c r="B31" s="38" t="s">
        <v>98</v>
      </c>
      <c r="C31" s="39">
        <v>3</v>
      </c>
      <c r="D31" s="39">
        <v>3.08</v>
      </c>
      <c r="E31" s="39" t="s">
        <v>18</v>
      </c>
      <c r="F31" s="39" t="s">
        <v>9</v>
      </c>
      <c r="G31" s="40">
        <f t="shared" si="1"/>
        <v>0.97402597402597402</v>
      </c>
      <c r="H31" s="41" t="s">
        <v>15</v>
      </c>
      <c r="I31" s="46" t="s">
        <v>12</v>
      </c>
    </row>
    <row r="32" spans="1:9" ht="15.75" customHeight="1" x14ac:dyDescent="0.2">
      <c r="A32" s="46">
        <v>5</v>
      </c>
      <c r="B32" s="38" t="s">
        <v>99</v>
      </c>
      <c r="C32" s="39">
        <v>3</v>
      </c>
      <c r="D32" s="39">
        <v>2.97</v>
      </c>
      <c r="E32" s="39" t="s">
        <v>18</v>
      </c>
      <c r="F32" s="39" t="s">
        <v>9</v>
      </c>
      <c r="G32" s="40">
        <f>C32/D32</f>
        <v>1.0101010101010099</v>
      </c>
      <c r="H32" s="41" t="s">
        <v>15</v>
      </c>
      <c r="I32" s="46" t="s">
        <v>12</v>
      </c>
    </row>
    <row r="33" spans="1:9" ht="15.75" customHeight="1" x14ac:dyDescent="0.2">
      <c r="A33" s="46">
        <v>5</v>
      </c>
      <c r="B33" s="38" t="s">
        <v>101</v>
      </c>
      <c r="C33" s="39">
        <v>5</v>
      </c>
      <c r="D33" s="39">
        <v>5.13</v>
      </c>
      <c r="E33" s="39" t="s">
        <v>18</v>
      </c>
      <c r="F33" s="39" t="s">
        <v>9</v>
      </c>
      <c r="G33" s="40">
        <f t="shared" si="1"/>
        <v>0.97465886939571156</v>
      </c>
      <c r="H33" s="41" t="s">
        <v>15</v>
      </c>
      <c r="I33" s="46" t="s">
        <v>12</v>
      </c>
    </row>
    <row r="34" spans="1:9" ht="15.75" customHeight="1" x14ac:dyDescent="0.2">
      <c r="A34" s="46">
        <v>5</v>
      </c>
      <c r="B34" s="38" t="s">
        <v>103</v>
      </c>
      <c r="C34" s="39">
        <v>5</v>
      </c>
      <c r="D34" s="41">
        <v>4.92</v>
      </c>
      <c r="E34" s="39" t="s">
        <v>18</v>
      </c>
      <c r="F34" s="39" t="s">
        <v>9</v>
      </c>
      <c r="G34" s="40">
        <f t="shared" si="1"/>
        <v>1.0162601626016261</v>
      </c>
      <c r="H34" s="41" t="s">
        <v>15</v>
      </c>
      <c r="I34" s="46" t="s">
        <v>12</v>
      </c>
    </row>
    <row r="35" spans="1:9" ht="15.75" customHeight="1" x14ac:dyDescent="0.2">
      <c r="A35" s="61">
        <v>6</v>
      </c>
      <c r="B35" s="42" t="s">
        <v>104</v>
      </c>
      <c r="C35" s="27">
        <v>5</v>
      </c>
      <c r="D35" s="27">
        <v>5.75</v>
      </c>
      <c r="E35" s="27" t="s">
        <v>8</v>
      </c>
      <c r="F35" s="27" t="s">
        <v>18</v>
      </c>
      <c r="G35" s="29">
        <f t="shared" si="1"/>
        <v>0.86956521739130432</v>
      </c>
      <c r="H35" s="27" t="s">
        <v>15</v>
      </c>
      <c r="I35" s="47" t="s">
        <v>12</v>
      </c>
    </row>
    <row r="36" spans="1:9" ht="15.75" customHeight="1" x14ac:dyDescent="0.2">
      <c r="A36" s="61">
        <v>6</v>
      </c>
      <c r="B36" s="42" t="s">
        <v>107</v>
      </c>
      <c r="C36" s="27">
        <v>2</v>
      </c>
      <c r="D36" s="27">
        <v>2.52</v>
      </c>
      <c r="E36" s="27" t="s">
        <v>18</v>
      </c>
      <c r="F36" s="27" t="s">
        <v>9</v>
      </c>
      <c r="G36" s="29">
        <f t="shared" si="1"/>
        <v>0.79365079365079361</v>
      </c>
      <c r="H36" s="27" t="s">
        <v>15</v>
      </c>
      <c r="I36" s="47" t="s">
        <v>12</v>
      </c>
    </row>
    <row r="37" spans="1:9" ht="38.25" x14ac:dyDescent="0.2">
      <c r="A37" s="61">
        <v>6</v>
      </c>
      <c r="B37" s="43" t="s">
        <v>108</v>
      </c>
      <c r="C37" s="27">
        <v>3</v>
      </c>
      <c r="D37" s="27">
        <v>3.23</v>
      </c>
      <c r="E37" s="27" t="s">
        <v>18</v>
      </c>
      <c r="F37" s="27" t="s">
        <v>9</v>
      </c>
      <c r="G37" s="29">
        <f t="shared" si="1"/>
        <v>0.92879256965944268</v>
      </c>
      <c r="H37" s="27" t="s">
        <v>15</v>
      </c>
      <c r="I37" s="47" t="s">
        <v>12</v>
      </c>
    </row>
    <row r="38" spans="1:9" ht="15.75" customHeight="1" x14ac:dyDescent="0.2">
      <c r="A38" s="61">
        <v>6</v>
      </c>
      <c r="B38" s="42" t="s">
        <v>109</v>
      </c>
      <c r="C38" s="27">
        <v>2</v>
      </c>
      <c r="D38" s="27">
        <v>2.78</v>
      </c>
      <c r="E38" s="27" t="s">
        <v>18</v>
      </c>
      <c r="F38" s="27" t="s">
        <v>9</v>
      </c>
      <c r="G38" s="29">
        <f t="shared" si="1"/>
        <v>0.71942446043165476</v>
      </c>
      <c r="H38" s="27" t="s">
        <v>15</v>
      </c>
      <c r="I38" s="47" t="s">
        <v>12</v>
      </c>
    </row>
    <row r="39" spans="1:9" ht="25.5" x14ac:dyDescent="0.2">
      <c r="A39" s="61">
        <v>6</v>
      </c>
      <c r="B39" s="43" t="s">
        <v>113</v>
      </c>
      <c r="C39" s="27">
        <v>2</v>
      </c>
      <c r="D39" s="27">
        <v>2</v>
      </c>
      <c r="E39" s="27" t="s">
        <v>18</v>
      </c>
      <c r="F39" s="27" t="s">
        <v>17</v>
      </c>
      <c r="G39" s="29">
        <f>C39/D39</f>
        <v>1</v>
      </c>
      <c r="H39" s="27" t="s">
        <v>15</v>
      </c>
      <c r="I39" s="47" t="s">
        <v>12</v>
      </c>
    </row>
    <row r="40" spans="1:9" ht="25.5" x14ac:dyDescent="0.2">
      <c r="A40" s="61">
        <v>6</v>
      </c>
      <c r="B40" s="43" t="s">
        <v>116</v>
      </c>
      <c r="C40" s="27">
        <v>3</v>
      </c>
      <c r="D40" s="27">
        <v>2.2999999999999998</v>
      </c>
      <c r="E40" s="27" t="s">
        <v>18</v>
      </c>
      <c r="F40" s="27" t="s">
        <v>29</v>
      </c>
      <c r="G40" s="29">
        <f t="shared" ref="G40:G41" si="2">C40/D40</f>
        <v>1.3043478260869565</v>
      </c>
      <c r="H40" s="27" t="s">
        <v>15</v>
      </c>
      <c r="I40" s="47" t="s">
        <v>12</v>
      </c>
    </row>
    <row r="41" spans="1:9" ht="15.75" customHeight="1" x14ac:dyDescent="0.2">
      <c r="A41" s="61">
        <v>6</v>
      </c>
      <c r="B41" s="42" t="s">
        <v>117</v>
      </c>
      <c r="C41" s="27">
        <v>2</v>
      </c>
      <c r="D41" s="28">
        <v>2.5</v>
      </c>
      <c r="E41" s="27" t="s">
        <v>18</v>
      </c>
      <c r="F41" s="27" t="s">
        <v>17</v>
      </c>
      <c r="G41" s="29">
        <f t="shared" si="2"/>
        <v>0.8</v>
      </c>
      <c r="H41" s="27" t="s">
        <v>15</v>
      </c>
      <c r="I41" s="47" t="s">
        <v>12</v>
      </c>
    </row>
    <row r="43" spans="1:9" ht="15.75" customHeight="1" x14ac:dyDescent="0.2">
      <c r="B43" s="67" t="s">
        <v>139</v>
      </c>
      <c r="C43" s="67"/>
    </row>
    <row r="44" spans="1:9" ht="15.75" customHeight="1" x14ac:dyDescent="0.2">
      <c r="B44" s="52" t="s">
        <v>126</v>
      </c>
      <c r="C44" s="51">
        <f>COUNTA(D4:D8)</f>
        <v>5</v>
      </c>
    </row>
    <row r="45" spans="1:9" ht="15.75" customHeight="1" x14ac:dyDescent="0.2">
      <c r="B45" s="52" t="s">
        <v>127</v>
      </c>
      <c r="C45" s="51">
        <f>COUNTA(D9:D18)</f>
        <v>10</v>
      </c>
    </row>
    <row r="46" spans="1:9" ht="15.75" customHeight="1" x14ac:dyDescent="0.2">
      <c r="B46" s="52" t="s">
        <v>128</v>
      </c>
      <c r="C46" s="51">
        <f>COUNTA(D19:D30)</f>
        <v>12</v>
      </c>
    </row>
    <row r="47" spans="1:9" ht="15.75" customHeight="1" x14ac:dyDescent="0.2">
      <c r="B47" s="52" t="s">
        <v>129</v>
      </c>
      <c r="C47" s="51">
        <f>COUNTA(D31:D34)</f>
        <v>4</v>
      </c>
    </row>
    <row r="48" spans="1:9" ht="15.75" customHeight="1" x14ac:dyDescent="0.2">
      <c r="B48" s="52" t="s">
        <v>130</v>
      </c>
      <c r="C48" s="51">
        <f>COUNTA(D35:D41)</f>
        <v>7</v>
      </c>
    </row>
    <row r="49" spans="2:3" ht="15.75" customHeight="1" x14ac:dyDescent="0.2">
      <c r="B49" s="52" t="s">
        <v>131</v>
      </c>
      <c r="C49" s="51">
        <f>SUM(C44:C48)</f>
        <v>38</v>
      </c>
    </row>
    <row r="51" spans="2:3" ht="15.75" customHeight="1" x14ac:dyDescent="0.2">
      <c r="B51" s="67" t="s">
        <v>138</v>
      </c>
      <c r="C51" s="67"/>
    </row>
    <row r="52" spans="2:3" ht="15.75" customHeight="1" x14ac:dyDescent="0.2">
      <c r="B52" s="52" t="s">
        <v>120</v>
      </c>
      <c r="C52" s="51">
        <f>SUM(D4:D8)</f>
        <v>8.3099999999999987</v>
      </c>
    </row>
    <row r="53" spans="2:3" ht="15.75" customHeight="1" x14ac:dyDescent="0.2">
      <c r="B53" s="52" t="s">
        <v>121</v>
      </c>
      <c r="C53" s="51">
        <f>SUM(D9:D18)</f>
        <v>18.680000000000003</v>
      </c>
    </row>
    <row r="54" spans="2:3" ht="15.75" customHeight="1" x14ac:dyDescent="0.2">
      <c r="B54" s="53" t="s">
        <v>122</v>
      </c>
      <c r="C54" s="51">
        <f>SUM(D19:D30)</f>
        <v>29.950000000000003</v>
      </c>
    </row>
    <row r="55" spans="2:3" ht="15.75" customHeight="1" x14ac:dyDescent="0.2">
      <c r="B55" s="53" t="s">
        <v>123</v>
      </c>
      <c r="C55" s="51">
        <f>SUM(D31:D34)</f>
        <v>16.100000000000001</v>
      </c>
    </row>
    <row r="56" spans="2:3" ht="15.75" customHeight="1" x14ac:dyDescent="0.2">
      <c r="B56" s="53" t="s">
        <v>124</v>
      </c>
      <c r="C56" s="51">
        <f>SUM(D35:D41)</f>
        <v>21.080000000000002</v>
      </c>
    </row>
    <row r="57" spans="2:3" ht="15.75" customHeight="1" x14ac:dyDescent="0.2">
      <c r="B57" s="53" t="s">
        <v>125</v>
      </c>
      <c r="C57" s="51">
        <f>SUM(C52:C56)</f>
        <v>94.12</v>
      </c>
    </row>
  </sheetData>
  <autoFilter ref="A3:I34"/>
  <mergeCells count="3">
    <mergeCell ref="A2:I2"/>
    <mergeCell ref="B43:C43"/>
    <mergeCell ref="B51:C51"/>
  </mergeCells>
  <conditionalFormatting sqref="G15:G17 G4 G6:G13 G31:G41">
    <cfRule type="cellIs" dxfId="63" priority="64" operator="greaterThan">
      <formula>150%</formula>
    </cfRule>
  </conditionalFormatting>
  <conditionalFormatting sqref="G15:G17 G4 G6:G13 G31:G41">
    <cfRule type="cellIs" dxfId="62" priority="63" operator="lessThan">
      <formula>0.5</formula>
    </cfRule>
  </conditionalFormatting>
  <conditionalFormatting sqref="G19:G20 G24">
    <cfRule type="cellIs" dxfId="61" priority="62" operator="greaterThan">
      <formula>150%</formula>
    </cfRule>
  </conditionalFormatting>
  <conditionalFormatting sqref="G19:G20 G24">
    <cfRule type="cellIs" dxfId="60" priority="61" operator="lessThan">
      <formula>0.5</formula>
    </cfRule>
  </conditionalFormatting>
  <conditionalFormatting sqref="G5">
    <cfRule type="cellIs" dxfId="59" priority="60" operator="greaterThan">
      <formula>150%</formula>
    </cfRule>
  </conditionalFormatting>
  <conditionalFormatting sqref="G5">
    <cfRule type="cellIs" dxfId="58" priority="59" operator="lessThan">
      <formula>0.5</formula>
    </cfRule>
  </conditionalFormatting>
  <conditionalFormatting sqref="G14">
    <cfRule type="cellIs" dxfId="57" priority="52" operator="greaterThan">
      <formula>150%</formula>
    </cfRule>
  </conditionalFormatting>
  <conditionalFormatting sqref="G14">
    <cfRule type="cellIs" dxfId="56" priority="51" operator="lessThan">
      <formula>0.5</formula>
    </cfRule>
  </conditionalFormatting>
  <conditionalFormatting sqref="G18">
    <cfRule type="cellIs" dxfId="55" priority="42" operator="greaterThan">
      <formula>150%</formula>
    </cfRule>
  </conditionalFormatting>
  <conditionalFormatting sqref="G18">
    <cfRule type="cellIs" dxfId="54" priority="41" operator="lessThan">
      <formula>0.5</formula>
    </cfRule>
  </conditionalFormatting>
  <conditionalFormatting sqref="G27">
    <cfRule type="cellIs" dxfId="53" priority="32" operator="greaterThan">
      <formula>150%</formula>
    </cfRule>
  </conditionalFormatting>
  <conditionalFormatting sqref="G27">
    <cfRule type="cellIs" dxfId="52" priority="31" operator="lessThan">
      <formula>0.5</formula>
    </cfRule>
  </conditionalFormatting>
  <conditionalFormatting sqref="G25">
    <cfRule type="cellIs" dxfId="51" priority="38" operator="greaterThan">
      <formula>150%</formula>
    </cfRule>
  </conditionalFormatting>
  <conditionalFormatting sqref="G25">
    <cfRule type="cellIs" dxfId="50" priority="37" operator="lessThan">
      <formula>0.5</formula>
    </cfRule>
  </conditionalFormatting>
  <conditionalFormatting sqref="G26">
    <cfRule type="cellIs" dxfId="49" priority="36" operator="greaterThan">
      <formula>150%</formula>
    </cfRule>
  </conditionalFormatting>
  <conditionalFormatting sqref="G26">
    <cfRule type="cellIs" dxfId="48" priority="35" operator="lessThan">
      <formula>0.5</formula>
    </cfRule>
  </conditionalFormatting>
  <conditionalFormatting sqref="G28">
    <cfRule type="cellIs" dxfId="47" priority="28" operator="greaterThan">
      <formula>150%</formula>
    </cfRule>
  </conditionalFormatting>
  <conditionalFormatting sqref="G28">
    <cfRule type="cellIs" dxfId="46" priority="27" operator="lessThan">
      <formula>0.5</formula>
    </cfRule>
  </conditionalFormatting>
  <conditionalFormatting sqref="G29">
    <cfRule type="cellIs" dxfId="45" priority="24" operator="greaterThan">
      <formula>150%</formula>
    </cfRule>
  </conditionalFormatting>
  <conditionalFormatting sqref="G29">
    <cfRule type="cellIs" dxfId="44" priority="23" operator="lessThan">
      <formula>0.5</formula>
    </cfRule>
  </conditionalFormatting>
  <conditionalFormatting sqref="G30">
    <cfRule type="cellIs" dxfId="43" priority="22" operator="greaterThan">
      <formula>150%</formula>
    </cfRule>
  </conditionalFormatting>
  <conditionalFormatting sqref="G30">
    <cfRule type="cellIs" dxfId="42" priority="21" operator="lessThan">
      <formula>0.5</formula>
    </cfRule>
  </conditionalFormatting>
  <conditionalFormatting sqref="G21">
    <cfRule type="cellIs" dxfId="41" priority="16" operator="greaterThan">
      <formula>150%</formula>
    </cfRule>
  </conditionalFormatting>
  <conditionalFormatting sqref="G21">
    <cfRule type="cellIs" dxfId="40" priority="15" operator="lessThan">
      <formula>0.5</formula>
    </cfRule>
  </conditionalFormatting>
  <conditionalFormatting sqref="G23">
    <cfRule type="cellIs" dxfId="39" priority="13" operator="lessThan">
      <formula>0.5</formula>
    </cfRule>
  </conditionalFormatting>
  <conditionalFormatting sqref="G23">
    <cfRule type="cellIs" dxfId="38" priority="14" operator="greaterThan">
      <formula>150%</formula>
    </cfRule>
  </conditionalFormatting>
  <conditionalFormatting sqref="G22">
    <cfRule type="cellIs" dxfId="37" priority="12" operator="greaterThan">
      <formula>150%</formula>
    </cfRule>
  </conditionalFormatting>
  <conditionalFormatting sqref="G22">
    <cfRule type="cellIs" dxfId="36" priority="11" operator="lessThan">
      <formula>0.5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9"/>
  <sheetViews>
    <sheetView zoomScaleNormal="100" workbookViewId="0">
      <pane ySplit="3" topLeftCell="A4" activePane="bottomLeft" state="frozen"/>
      <selection pane="bottomLeft" sqref="A1:A1048576"/>
    </sheetView>
  </sheetViews>
  <sheetFormatPr defaultColWidth="14.42578125" defaultRowHeight="15.75" customHeight="1" x14ac:dyDescent="0.2"/>
  <cols>
    <col min="1" max="1" width="12.42578125" style="62" bestFit="1" customWidth="1"/>
    <col min="2" max="2" width="76.5703125" bestFit="1" customWidth="1"/>
    <col min="3" max="3" width="18.5703125" bestFit="1" customWidth="1"/>
    <col min="4" max="4" width="14.42578125" bestFit="1" customWidth="1"/>
    <col min="5" max="6" width="19.7109375" bestFit="1" customWidth="1"/>
    <col min="7" max="7" width="18.140625" bestFit="1" customWidth="1"/>
    <col min="8" max="8" width="18.7109375" bestFit="1" customWidth="1"/>
    <col min="9" max="9" width="18.5703125" bestFit="1" customWidth="1"/>
  </cols>
  <sheetData>
    <row r="2" spans="1:9" ht="18.75" x14ac:dyDescent="0.3">
      <c r="A2" s="63" t="s">
        <v>0</v>
      </c>
      <c r="B2" s="64"/>
      <c r="C2" s="64"/>
      <c r="D2" s="64"/>
      <c r="E2" s="64"/>
      <c r="F2" s="64"/>
      <c r="G2" s="64"/>
      <c r="H2" s="64"/>
      <c r="I2" s="65"/>
    </row>
    <row r="3" spans="1:9" ht="43.5" customHeight="1" x14ac:dyDescent="0.2">
      <c r="A3" s="56" t="s">
        <v>1</v>
      </c>
      <c r="B3" s="1" t="s">
        <v>2</v>
      </c>
      <c r="C3" s="4" t="s">
        <v>26</v>
      </c>
      <c r="D3" s="4" t="s">
        <v>27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1:9" s="6" customFormat="1" ht="15.75" customHeight="1" x14ac:dyDescent="0.2">
      <c r="A4" s="59">
        <v>3</v>
      </c>
      <c r="B4" s="11" t="s">
        <v>28</v>
      </c>
      <c r="C4" s="10">
        <v>0.5</v>
      </c>
      <c r="D4" s="10">
        <v>0.48</v>
      </c>
      <c r="E4" s="10" t="s">
        <v>17</v>
      </c>
      <c r="F4" s="10" t="s">
        <v>29</v>
      </c>
      <c r="G4" s="8">
        <f t="shared" ref="G4:G34" si="0">C4/D4</f>
        <v>1.0416666666666667</v>
      </c>
      <c r="H4" s="10" t="s">
        <v>15</v>
      </c>
      <c r="I4" s="9" t="s">
        <v>12</v>
      </c>
    </row>
    <row r="5" spans="1:9" s="6" customFormat="1" ht="15.75" customHeight="1" x14ac:dyDescent="0.2">
      <c r="A5" s="59">
        <v>3</v>
      </c>
      <c r="B5" s="11" t="s">
        <v>32</v>
      </c>
      <c r="C5" s="10">
        <v>3</v>
      </c>
      <c r="D5" s="10">
        <v>3.07</v>
      </c>
      <c r="E5" s="10" t="s">
        <v>17</v>
      </c>
      <c r="F5" s="10" t="s">
        <v>29</v>
      </c>
      <c r="G5" s="8">
        <f t="shared" si="0"/>
        <v>0.97719869706840401</v>
      </c>
      <c r="H5" s="10" t="s">
        <v>15</v>
      </c>
      <c r="I5" s="9" t="s">
        <v>12</v>
      </c>
    </row>
    <row r="6" spans="1:9" s="6" customFormat="1" ht="15.75" customHeight="1" x14ac:dyDescent="0.2">
      <c r="A6" s="59">
        <v>3</v>
      </c>
      <c r="B6" s="11" t="s">
        <v>33</v>
      </c>
      <c r="C6" s="10">
        <v>2</v>
      </c>
      <c r="D6" s="10">
        <v>1.95</v>
      </c>
      <c r="E6" s="10" t="s">
        <v>17</v>
      </c>
      <c r="F6" s="10" t="s">
        <v>29</v>
      </c>
      <c r="G6" s="8">
        <f t="shared" si="0"/>
        <v>1.0256410256410258</v>
      </c>
      <c r="H6" s="10" t="s">
        <v>15</v>
      </c>
      <c r="I6" s="9" t="s">
        <v>12</v>
      </c>
    </row>
    <row r="7" spans="1:9" s="6" customFormat="1" ht="15.75" customHeight="1" x14ac:dyDescent="0.2">
      <c r="A7" s="59">
        <v>3</v>
      </c>
      <c r="B7" s="11" t="s">
        <v>34</v>
      </c>
      <c r="C7" s="10">
        <v>3</v>
      </c>
      <c r="D7" s="10">
        <v>2.9</v>
      </c>
      <c r="E7" s="10" t="s">
        <v>8</v>
      </c>
      <c r="F7" s="10" t="s">
        <v>29</v>
      </c>
      <c r="G7" s="8">
        <f t="shared" si="0"/>
        <v>1.0344827586206897</v>
      </c>
      <c r="H7" s="10" t="s">
        <v>15</v>
      </c>
      <c r="I7" s="9" t="s">
        <v>12</v>
      </c>
    </row>
    <row r="8" spans="1:9" s="6" customFormat="1" ht="15.75" customHeight="1" x14ac:dyDescent="0.2">
      <c r="A8" s="59">
        <v>3</v>
      </c>
      <c r="B8" s="11" t="s">
        <v>37</v>
      </c>
      <c r="C8" s="10">
        <v>3</v>
      </c>
      <c r="D8" s="10">
        <v>2.82</v>
      </c>
      <c r="E8" s="10" t="s">
        <v>8</v>
      </c>
      <c r="F8" s="10" t="s">
        <v>29</v>
      </c>
      <c r="G8" s="8">
        <f t="shared" si="0"/>
        <v>1.0638297872340425</v>
      </c>
      <c r="H8" s="10" t="s">
        <v>15</v>
      </c>
      <c r="I8" s="9" t="s">
        <v>12</v>
      </c>
    </row>
    <row r="9" spans="1:9" s="6" customFormat="1" ht="15.75" customHeight="1" x14ac:dyDescent="0.2">
      <c r="A9" s="59">
        <v>3</v>
      </c>
      <c r="B9" s="11" t="s">
        <v>38</v>
      </c>
      <c r="C9" s="10">
        <v>3</v>
      </c>
      <c r="D9" s="10">
        <v>3</v>
      </c>
      <c r="E9" s="10" t="s">
        <v>17</v>
      </c>
      <c r="F9" s="10" t="s">
        <v>29</v>
      </c>
      <c r="G9" s="8">
        <f t="shared" si="0"/>
        <v>1</v>
      </c>
      <c r="H9" s="10" t="s">
        <v>15</v>
      </c>
      <c r="I9" s="9" t="s">
        <v>12</v>
      </c>
    </row>
    <row r="10" spans="1:9" s="6" customFormat="1" ht="15.75" customHeight="1" x14ac:dyDescent="0.2">
      <c r="A10" s="59">
        <v>3</v>
      </c>
      <c r="B10" s="11" t="s">
        <v>39</v>
      </c>
      <c r="C10" s="10">
        <v>3</v>
      </c>
      <c r="D10" s="10">
        <v>2.98</v>
      </c>
      <c r="E10" s="10" t="s">
        <v>8</v>
      </c>
      <c r="F10" s="10" t="s">
        <v>29</v>
      </c>
      <c r="G10" s="8">
        <f t="shared" si="0"/>
        <v>1.0067114093959733</v>
      </c>
      <c r="H10" s="10" t="s">
        <v>15</v>
      </c>
      <c r="I10" s="9" t="s">
        <v>12</v>
      </c>
    </row>
    <row r="11" spans="1:9" s="6" customFormat="1" ht="15.75" customHeight="1" x14ac:dyDescent="0.2">
      <c r="A11" s="59">
        <v>3</v>
      </c>
      <c r="B11" s="11" t="s">
        <v>40</v>
      </c>
      <c r="C11" s="10">
        <v>3</v>
      </c>
      <c r="D11" s="10">
        <v>3.27</v>
      </c>
      <c r="E11" s="10" t="s">
        <v>8</v>
      </c>
      <c r="F11" s="10" t="s">
        <v>29</v>
      </c>
      <c r="G11" s="8">
        <f t="shared" si="0"/>
        <v>0.9174311926605504</v>
      </c>
      <c r="H11" s="10" t="s">
        <v>15</v>
      </c>
      <c r="I11" s="9" t="s">
        <v>12</v>
      </c>
    </row>
    <row r="12" spans="1:9" s="6" customFormat="1" ht="15.75" customHeight="1" x14ac:dyDescent="0.2">
      <c r="A12" s="59">
        <v>3</v>
      </c>
      <c r="B12" s="11" t="s">
        <v>43</v>
      </c>
      <c r="C12" s="10">
        <v>3</v>
      </c>
      <c r="D12" s="10">
        <v>0.32</v>
      </c>
      <c r="E12" s="10" t="s">
        <v>8</v>
      </c>
      <c r="F12" s="10" t="s">
        <v>29</v>
      </c>
      <c r="G12" s="8">
        <f t="shared" si="0"/>
        <v>9.375</v>
      </c>
      <c r="H12" s="10" t="s">
        <v>25</v>
      </c>
      <c r="I12" s="9" t="s">
        <v>12</v>
      </c>
    </row>
    <row r="13" spans="1:9" s="6" customFormat="1" ht="15.75" customHeight="1" x14ac:dyDescent="0.2">
      <c r="A13" s="59">
        <v>3</v>
      </c>
      <c r="B13" s="11" t="s">
        <v>44</v>
      </c>
      <c r="C13" s="10">
        <v>4</v>
      </c>
      <c r="D13" s="10">
        <v>3.95</v>
      </c>
      <c r="E13" s="10" t="s">
        <v>29</v>
      </c>
      <c r="F13" s="10" t="s">
        <v>9</v>
      </c>
      <c r="G13" s="8">
        <f t="shared" si="0"/>
        <v>1.0126582278481011</v>
      </c>
      <c r="H13" s="10" t="s">
        <v>15</v>
      </c>
      <c r="I13" s="9" t="s">
        <v>12</v>
      </c>
    </row>
    <row r="14" spans="1:9" s="6" customFormat="1" ht="15.75" customHeight="1" x14ac:dyDescent="0.2">
      <c r="A14" s="59">
        <v>3</v>
      </c>
      <c r="B14" s="11" t="s">
        <v>45</v>
      </c>
      <c r="C14" s="10">
        <v>3</v>
      </c>
      <c r="D14" s="10">
        <v>3.1</v>
      </c>
      <c r="E14" s="10" t="s">
        <v>17</v>
      </c>
      <c r="F14" s="10" t="s">
        <v>29</v>
      </c>
      <c r="G14" s="8">
        <f t="shared" si="0"/>
        <v>0.96774193548387089</v>
      </c>
      <c r="H14" s="10" t="s">
        <v>15</v>
      </c>
      <c r="I14" s="9" t="s">
        <v>12</v>
      </c>
    </row>
    <row r="15" spans="1:9" s="6" customFormat="1" ht="15.75" customHeight="1" x14ac:dyDescent="0.2">
      <c r="A15" s="59">
        <v>3</v>
      </c>
      <c r="B15" s="11" t="s">
        <v>47</v>
      </c>
      <c r="C15" s="10">
        <v>3</v>
      </c>
      <c r="D15" s="10">
        <v>0.2</v>
      </c>
      <c r="E15" s="10" t="s">
        <v>17</v>
      </c>
      <c r="F15" s="10" t="s">
        <v>29</v>
      </c>
      <c r="G15" s="8">
        <f t="shared" si="0"/>
        <v>15</v>
      </c>
      <c r="H15" s="10" t="s">
        <v>25</v>
      </c>
      <c r="I15" s="9" t="s">
        <v>12</v>
      </c>
    </row>
    <row r="16" spans="1:9" s="6" customFormat="1" ht="15.75" customHeight="1" x14ac:dyDescent="0.2">
      <c r="A16" s="59">
        <v>3</v>
      </c>
      <c r="B16" s="11" t="s">
        <v>50</v>
      </c>
      <c r="C16" s="10">
        <v>3</v>
      </c>
      <c r="D16" s="10">
        <v>0.02</v>
      </c>
      <c r="E16" s="10" t="s">
        <v>17</v>
      </c>
      <c r="F16" s="10" t="s">
        <v>29</v>
      </c>
      <c r="G16" s="8">
        <f t="shared" si="0"/>
        <v>150</v>
      </c>
      <c r="H16" s="10" t="s">
        <v>25</v>
      </c>
      <c r="I16" s="9" t="s">
        <v>12</v>
      </c>
    </row>
    <row r="17" spans="1:9" s="6" customFormat="1" ht="15.75" customHeight="1" x14ac:dyDescent="0.2">
      <c r="A17" s="59">
        <v>3</v>
      </c>
      <c r="B17" s="11" t="s">
        <v>51</v>
      </c>
      <c r="C17" s="10">
        <v>3</v>
      </c>
      <c r="D17" s="10">
        <v>1.43</v>
      </c>
      <c r="E17" s="10" t="s">
        <v>17</v>
      </c>
      <c r="F17" s="10" t="s">
        <v>29</v>
      </c>
      <c r="G17" s="8">
        <f t="shared" si="0"/>
        <v>2.0979020979020979</v>
      </c>
      <c r="H17" s="10" t="s">
        <v>25</v>
      </c>
      <c r="I17" s="9" t="s">
        <v>12</v>
      </c>
    </row>
    <row r="18" spans="1:9" s="6" customFormat="1" ht="15.75" customHeight="1" x14ac:dyDescent="0.2">
      <c r="A18" s="59">
        <v>3</v>
      </c>
      <c r="B18" s="11" t="s">
        <v>55</v>
      </c>
      <c r="C18" s="10">
        <v>3</v>
      </c>
      <c r="D18" s="10">
        <v>2.92</v>
      </c>
      <c r="E18" s="10" t="s">
        <v>17</v>
      </c>
      <c r="F18" s="10" t="s">
        <v>29</v>
      </c>
      <c r="G18" s="8">
        <f t="shared" si="0"/>
        <v>1.0273972602739727</v>
      </c>
      <c r="H18" s="10" t="s">
        <v>15</v>
      </c>
      <c r="I18" s="9" t="s">
        <v>12</v>
      </c>
    </row>
    <row r="19" spans="1:9" s="6" customFormat="1" ht="15.75" customHeight="1" x14ac:dyDescent="0.2">
      <c r="A19" s="59">
        <v>3</v>
      </c>
      <c r="B19" s="11" t="s">
        <v>57</v>
      </c>
      <c r="C19" s="10">
        <v>3</v>
      </c>
      <c r="D19" s="10">
        <v>3.13</v>
      </c>
      <c r="E19" s="10" t="s">
        <v>29</v>
      </c>
      <c r="F19" s="10" t="s">
        <v>17</v>
      </c>
      <c r="G19" s="8">
        <f t="shared" si="0"/>
        <v>0.95846645367412142</v>
      </c>
      <c r="H19" s="10" t="s">
        <v>15</v>
      </c>
      <c r="I19" s="9" t="s">
        <v>12</v>
      </c>
    </row>
    <row r="20" spans="1:9" s="6" customFormat="1" ht="15.75" customHeight="1" x14ac:dyDescent="0.2">
      <c r="A20" s="59">
        <v>3</v>
      </c>
      <c r="B20" s="11" t="s">
        <v>59</v>
      </c>
      <c r="C20" s="10">
        <v>2</v>
      </c>
      <c r="D20" s="10">
        <v>0.87</v>
      </c>
      <c r="E20" s="10" t="s">
        <v>17</v>
      </c>
      <c r="F20" s="10" t="s">
        <v>29</v>
      </c>
      <c r="G20" s="8">
        <f t="shared" si="0"/>
        <v>2.2988505747126435</v>
      </c>
      <c r="H20" s="10" t="s">
        <v>25</v>
      </c>
      <c r="I20" s="9" t="s">
        <v>12</v>
      </c>
    </row>
    <row r="21" spans="1:9" s="6" customFormat="1" ht="15.75" customHeight="1" x14ac:dyDescent="0.2">
      <c r="A21" s="59">
        <v>3</v>
      </c>
      <c r="B21" s="11" t="s">
        <v>61</v>
      </c>
      <c r="C21" s="10">
        <v>1</v>
      </c>
      <c r="D21" s="10">
        <v>1.07</v>
      </c>
      <c r="E21" s="10" t="s">
        <v>17</v>
      </c>
      <c r="F21" s="10" t="s">
        <v>29</v>
      </c>
      <c r="G21" s="8">
        <f t="shared" si="0"/>
        <v>0.93457943925233644</v>
      </c>
      <c r="H21" s="10" t="s">
        <v>15</v>
      </c>
      <c r="I21" s="9" t="s">
        <v>12</v>
      </c>
    </row>
    <row r="22" spans="1:9" s="6" customFormat="1" ht="15.75" customHeight="1" x14ac:dyDescent="0.2">
      <c r="A22" s="59">
        <v>3</v>
      </c>
      <c r="B22" s="11" t="s">
        <v>60</v>
      </c>
      <c r="C22" s="10">
        <v>1</v>
      </c>
      <c r="D22" s="10">
        <v>0.38</v>
      </c>
      <c r="E22" s="10" t="s">
        <v>17</v>
      </c>
      <c r="F22" s="10" t="s">
        <v>29</v>
      </c>
      <c r="G22" s="8">
        <f t="shared" si="0"/>
        <v>2.6315789473684212</v>
      </c>
      <c r="H22" s="10" t="s">
        <v>25</v>
      </c>
      <c r="I22" s="9" t="s">
        <v>12</v>
      </c>
    </row>
    <row r="23" spans="1:9" s="6" customFormat="1" ht="15.75" customHeight="1" x14ac:dyDescent="0.2">
      <c r="A23" s="59">
        <v>3</v>
      </c>
      <c r="B23" s="11" t="s">
        <v>70</v>
      </c>
      <c r="C23" s="10">
        <v>3</v>
      </c>
      <c r="D23" s="10">
        <v>4</v>
      </c>
      <c r="E23" s="10" t="s">
        <v>17</v>
      </c>
      <c r="F23" s="10" t="s">
        <v>29</v>
      </c>
      <c r="G23" s="8">
        <f t="shared" si="0"/>
        <v>0.75</v>
      </c>
      <c r="H23" s="10" t="s">
        <v>15</v>
      </c>
      <c r="I23" s="9" t="s">
        <v>12</v>
      </c>
    </row>
    <row r="24" spans="1:9" s="6" customFormat="1" ht="15.75" customHeight="1" x14ac:dyDescent="0.2">
      <c r="A24" s="59">
        <v>3</v>
      </c>
      <c r="B24" s="11" t="s">
        <v>62</v>
      </c>
      <c r="C24" s="10">
        <v>2</v>
      </c>
      <c r="D24" s="10">
        <v>1</v>
      </c>
      <c r="E24" s="10" t="s">
        <v>17</v>
      </c>
      <c r="F24" s="10" t="s">
        <v>29</v>
      </c>
      <c r="G24" s="8">
        <f t="shared" si="0"/>
        <v>2</v>
      </c>
      <c r="H24" s="10" t="s">
        <v>25</v>
      </c>
      <c r="I24" s="26" t="s">
        <v>12</v>
      </c>
    </row>
    <row r="25" spans="1:9" s="6" customFormat="1" ht="15.75" customHeight="1" x14ac:dyDescent="0.2">
      <c r="A25" s="45">
        <v>4</v>
      </c>
      <c r="B25" s="30" t="s">
        <v>63</v>
      </c>
      <c r="C25" s="31">
        <v>2</v>
      </c>
      <c r="D25" s="31">
        <v>2.4700000000000002</v>
      </c>
      <c r="E25" s="31" t="s">
        <v>18</v>
      </c>
      <c r="F25" s="31" t="s">
        <v>29</v>
      </c>
      <c r="G25" s="32">
        <f t="shared" si="0"/>
        <v>0.80971659919028338</v>
      </c>
      <c r="H25" s="36" t="s">
        <v>15</v>
      </c>
      <c r="I25" s="45" t="s">
        <v>12</v>
      </c>
    </row>
    <row r="26" spans="1:9" s="6" customFormat="1" ht="15.75" customHeight="1" x14ac:dyDescent="0.2">
      <c r="A26" s="45">
        <v>4</v>
      </c>
      <c r="B26" s="30" t="s">
        <v>64</v>
      </c>
      <c r="C26" s="31">
        <v>1.5</v>
      </c>
      <c r="D26" s="31">
        <v>2.02</v>
      </c>
      <c r="E26" s="31" t="s">
        <v>18</v>
      </c>
      <c r="F26" s="31" t="s">
        <v>29</v>
      </c>
      <c r="G26" s="32">
        <f t="shared" si="0"/>
        <v>0.74257425742574257</v>
      </c>
      <c r="H26" s="36" t="s">
        <v>15</v>
      </c>
      <c r="I26" s="45" t="s">
        <v>12</v>
      </c>
    </row>
    <row r="27" spans="1:9" s="6" customFormat="1" ht="15.75" customHeight="1" x14ac:dyDescent="0.2">
      <c r="A27" s="60">
        <v>4</v>
      </c>
      <c r="B27" s="33" t="s">
        <v>68</v>
      </c>
      <c r="C27" s="34">
        <v>2</v>
      </c>
      <c r="D27" s="34">
        <v>2.17</v>
      </c>
      <c r="E27" s="34" t="s">
        <v>18</v>
      </c>
      <c r="F27" s="34" t="s">
        <v>29</v>
      </c>
      <c r="G27" s="35">
        <f t="shared" si="0"/>
        <v>0.92165898617511521</v>
      </c>
      <c r="H27" s="36" t="s">
        <v>15</v>
      </c>
      <c r="I27" s="45" t="s">
        <v>12</v>
      </c>
    </row>
    <row r="28" spans="1:9" ht="15.75" customHeight="1" x14ac:dyDescent="0.2">
      <c r="A28" s="45">
        <v>4</v>
      </c>
      <c r="B28" s="30" t="s">
        <v>75</v>
      </c>
      <c r="C28" s="31">
        <v>3</v>
      </c>
      <c r="D28" s="31">
        <v>2.83</v>
      </c>
      <c r="E28" s="31" t="s">
        <v>18</v>
      </c>
      <c r="F28" s="31" t="s">
        <v>29</v>
      </c>
      <c r="G28" s="37">
        <f t="shared" si="0"/>
        <v>1.0600706713780919</v>
      </c>
      <c r="H28" s="36" t="s">
        <v>15</v>
      </c>
      <c r="I28" s="45" t="s">
        <v>12</v>
      </c>
    </row>
    <row r="29" spans="1:9" ht="15.75" customHeight="1" x14ac:dyDescent="0.2">
      <c r="A29" s="45">
        <v>4</v>
      </c>
      <c r="B29" s="30" t="s">
        <v>76</v>
      </c>
      <c r="C29" s="31">
        <v>3</v>
      </c>
      <c r="D29" s="31">
        <v>3.2</v>
      </c>
      <c r="E29" s="31" t="s">
        <v>18</v>
      </c>
      <c r="F29" s="31" t="s">
        <v>29</v>
      </c>
      <c r="G29" s="37">
        <f t="shared" si="0"/>
        <v>0.9375</v>
      </c>
      <c r="H29" s="36" t="s">
        <v>15</v>
      </c>
      <c r="I29" s="45" t="s">
        <v>12</v>
      </c>
    </row>
    <row r="30" spans="1:9" ht="15.75" customHeight="1" x14ac:dyDescent="0.2">
      <c r="A30" s="45">
        <v>4</v>
      </c>
      <c r="B30" s="30" t="s">
        <v>77</v>
      </c>
      <c r="C30" s="31">
        <v>3</v>
      </c>
      <c r="D30" s="31">
        <v>2.98</v>
      </c>
      <c r="E30" s="31" t="s">
        <v>18</v>
      </c>
      <c r="F30" s="31" t="s">
        <v>29</v>
      </c>
      <c r="G30" s="37">
        <f t="shared" si="0"/>
        <v>1.0067114093959733</v>
      </c>
      <c r="H30" s="36" t="s">
        <v>15</v>
      </c>
      <c r="I30" s="45" t="s">
        <v>12</v>
      </c>
    </row>
    <row r="31" spans="1:9" ht="15.75" customHeight="1" x14ac:dyDescent="0.2">
      <c r="A31" s="45">
        <v>4</v>
      </c>
      <c r="B31" s="30" t="s">
        <v>80</v>
      </c>
      <c r="C31" s="31">
        <v>3</v>
      </c>
      <c r="D31" s="31">
        <v>1.87</v>
      </c>
      <c r="E31" s="31" t="s">
        <v>18</v>
      </c>
      <c r="F31" s="31" t="s">
        <v>29</v>
      </c>
      <c r="G31" s="37">
        <f t="shared" si="0"/>
        <v>1.6042780748663101</v>
      </c>
      <c r="H31" s="36" t="s">
        <v>25</v>
      </c>
      <c r="I31" s="45" t="s">
        <v>12</v>
      </c>
    </row>
    <row r="32" spans="1:9" ht="15.75" customHeight="1" x14ac:dyDescent="0.2">
      <c r="A32" s="45">
        <v>4</v>
      </c>
      <c r="B32" s="30" t="s">
        <v>81</v>
      </c>
      <c r="C32" s="31">
        <v>3</v>
      </c>
      <c r="D32" s="31">
        <v>2.5299999999999998</v>
      </c>
      <c r="E32" s="31" t="s">
        <v>18</v>
      </c>
      <c r="F32" s="31" t="s">
        <v>29</v>
      </c>
      <c r="G32" s="37">
        <f t="shared" si="0"/>
        <v>1.1857707509881423</v>
      </c>
      <c r="H32" s="36" t="s">
        <v>15</v>
      </c>
      <c r="I32" s="45" t="s">
        <v>12</v>
      </c>
    </row>
    <row r="33" spans="1:9" ht="15.75" customHeight="1" x14ac:dyDescent="0.2">
      <c r="A33" s="45">
        <v>4</v>
      </c>
      <c r="B33" s="30" t="s">
        <v>84</v>
      </c>
      <c r="C33" s="31">
        <v>3</v>
      </c>
      <c r="D33" s="31">
        <v>2.82</v>
      </c>
      <c r="E33" s="31" t="s">
        <v>18</v>
      </c>
      <c r="F33" s="31" t="s">
        <v>29</v>
      </c>
      <c r="G33" s="37">
        <f t="shared" si="0"/>
        <v>1.0638297872340425</v>
      </c>
      <c r="H33" s="36" t="s">
        <v>15</v>
      </c>
      <c r="I33" s="45" t="s">
        <v>12</v>
      </c>
    </row>
    <row r="34" spans="1:9" ht="15.75" customHeight="1" x14ac:dyDescent="0.2">
      <c r="A34" s="45">
        <v>4</v>
      </c>
      <c r="B34" s="30" t="s">
        <v>85</v>
      </c>
      <c r="C34" s="31">
        <v>3</v>
      </c>
      <c r="D34" s="31">
        <v>2.77</v>
      </c>
      <c r="E34" s="31" t="s">
        <v>18</v>
      </c>
      <c r="F34" s="31" t="s">
        <v>29</v>
      </c>
      <c r="G34" s="37">
        <f t="shared" si="0"/>
        <v>1.0830324909747293</v>
      </c>
      <c r="H34" s="36" t="s">
        <v>15</v>
      </c>
      <c r="I34" s="45" t="s">
        <v>12</v>
      </c>
    </row>
    <row r="35" spans="1:9" ht="15.75" customHeight="1" x14ac:dyDescent="0.2">
      <c r="A35" s="45">
        <v>4</v>
      </c>
      <c r="B35" s="30" t="s">
        <v>87</v>
      </c>
      <c r="C35" s="31">
        <v>3</v>
      </c>
      <c r="D35" s="31">
        <v>2.52</v>
      </c>
      <c r="E35" s="31" t="s">
        <v>18</v>
      </c>
      <c r="F35" s="31" t="s">
        <v>29</v>
      </c>
      <c r="G35" s="37">
        <f t="shared" ref="G35:G42" si="1">C35/D35</f>
        <v>1.1904761904761905</v>
      </c>
      <c r="H35" s="36" t="s">
        <v>15</v>
      </c>
      <c r="I35" s="45" t="s">
        <v>12</v>
      </c>
    </row>
    <row r="36" spans="1:9" ht="15.75" customHeight="1" x14ac:dyDescent="0.2">
      <c r="A36" s="45">
        <v>4</v>
      </c>
      <c r="B36" s="30" t="s">
        <v>88</v>
      </c>
      <c r="C36" s="31">
        <v>1</v>
      </c>
      <c r="D36" s="31">
        <v>1.77</v>
      </c>
      <c r="E36" s="31" t="s">
        <v>18</v>
      </c>
      <c r="F36" s="31" t="s">
        <v>29</v>
      </c>
      <c r="G36" s="37">
        <f t="shared" si="1"/>
        <v>0.56497175141242939</v>
      </c>
      <c r="H36" s="36" t="s">
        <v>15</v>
      </c>
      <c r="I36" s="45" t="s">
        <v>12</v>
      </c>
    </row>
    <row r="37" spans="1:9" ht="15.75" customHeight="1" x14ac:dyDescent="0.2">
      <c r="A37" s="46">
        <v>5</v>
      </c>
      <c r="B37" s="38" t="s">
        <v>90</v>
      </c>
      <c r="C37" s="39">
        <v>2</v>
      </c>
      <c r="D37" s="39">
        <v>2.02</v>
      </c>
      <c r="E37" s="39" t="s">
        <v>8</v>
      </c>
      <c r="F37" s="39" t="s">
        <v>29</v>
      </c>
      <c r="G37" s="40">
        <f t="shared" si="1"/>
        <v>0.99009900990099009</v>
      </c>
      <c r="H37" s="41" t="s">
        <v>15</v>
      </c>
      <c r="I37" s="46" t="s">
        <v>12</v>
      </c>
    </row>
    <row r="38" spans="1:9" ht="15.75" customHeight="1" x14ac:dyDescent="0.2">
      <c r="A38" s="46">
        <v>5</v>
      </c>
      <c r="B38" s="38" t="s">
        <v>91</v>
      </c>
      <c r="C38" s="39">
        <v>2</v>
      </c>
      <c r="D38" s="39">
        <v>2.0699999999999998</v>
      </c>
      <c r="E38" s="39" t="s">
        <v>8</v>
      </c>
      <c r="F38" s="39" t="s">
        <v>29</v>
      </c>
      <c r="G38" s="40">
        <f t="shared" si="1"/>
        <v>0.96618357487922713</v>
      </c>
      <c r="H38" s="41" t="s">
        <v>15</v>
      </c>
      <c r="I38" s="46" t="s">
        <v>12</v>
      </c>
    </row>
    <row r="39" spans="1:9" ht="15.75" customHeight="1" x14ac:dyDescent="0.2">
      <c r="A39" s="46">
        <v>5</v>
      </c>
      <c r="B39" s="38" t="s">
        <v>92</v>
      </c>
      <c r="C39" s="39">
        <v>2</v>
      </c>
      <c r="D39" s="39">
        <v>1.88</v>
      </c>
      <c r="E39" s="39" t="s">
        <v>8</v>
      </c>
      <c r="F39" s="39" t="s">
        <v>29</v>
      </c>
      <c r="G39" s="40">
        <f t="shared" si="1"/>
        <v>1.0638297872340425</v>
      </c>
      <c r="H39" s="41" t="s">
        <v>15</v>
      </c>
      <c r="I39" s="46" t="s">
        <v>12</v>
      </c>
    </row>
    <row r="40" spans="1:9" ht="15.75" customHeight="1" x14ac:dyDescent="0.2">
      <c r="A40" s="46">
        <v>5</v>
      </c>
      <c r="B40" s="38" t="s">
        <v>97</v>
      </c>
      <c r="C40" s="39">
        <v>2</v>
      </c>
      <c r="D40" s="39">
        <v>2.0499999999999998</v>
      </c>
      <c r="E40" s="39" t="s">
        <v>8</v>
      </c>
      <c r="F40" s="39" t="s">
        <v>29</v>
      </c>
      <c r="G40" s="40">
        <f t="shared" si="1"/>
        <v>0.97560975609756106</v>
      </c>
      <c r="H40" s="41" t="s">
        <v>15</v>
      </c>
      <c r="I40" s="46" t="s">
        <v>12</v>
      </c>
    </row>
    <row r="41" spans="1:9" ht="15.75" customHeight="1" x14ac:dyDescent="0.2">
      <c r="A41" s="46">
        <v>5</v>
      </c>
      <c r="B41" s="38" t="s">
        <v>102</v>
      </c>
      <c r="C41" s="39">
        <v>5</v>
      </c>
      <c r="D41" s="41">
        <v>5.27</v>
      </c>
      <c r="E41" s="39" t="s">
        <v>29</v>
      </c>
      <c r="F41" s="39" t="s">
        <v>9</v>
      </c>
      <c r="G41" s="40">
        <f t="shared" si="1"/>
        <v>0.94876660341555985</v>
      </c>
      <c r="H41" s="41" t="s">
        <v>15</v>
      </c>
      <c r="I41" s="46" t="s">
        <v>12</v>
      </c>
    </row>
    <row r="42" spans="1:9" ht="25.5" x14ac:dyDescent="0.2">
      <c r="A42" s="61">
        <v>6</v>
      </c>
      <c r="B42" s="43" t="s">
        <v>112</v>
      </c>
      <c r="C42" s="27">
        <v>2</v>
      </c>
      <c r="D42" s="27">
        <v>1.87</v>
      </c>
      <c r="E42" s="27" t="s">
        <v>29</v>
      </c>
      <c r="F42" s="27" t="s">
        <v>9</v>
      </c>
      <c r="G42" s="29">
        <f t="shared" si="1"/>
        <v>1.0695187165775399</v>
      </c>
      <c r="H42" s="27" t="s">
        <v>15</v>
      </c>
      <c r="I42" s="47" t="s">
        <v>12</v>
      </c>
    </row>
    <row r="43" spans="1:9" ht="15.75" customHeight="1" x14ac:dyDescent="0.2">
      <c r="A43" s="61">
        <v>6</v>
      </c>
      <c r="B43" s="42" t="s">
        <v>114</v>
      </c>
      <c r="C43" s="27">
        <v>3</v>
      </c>
      <c r="D43" s="27">
        <v>3.25</v>
      </c>
      <c r="E43" s="27" t="s">
        <v>29</v>
      </c>
      <c r="F43" s="27" t="s">
        <v>9</v>
      </c>
      <c r="G43" s="29">
        <f t="shared" ref="G43:G45" si="2">C43/D43</f>
        <v>0.92307692307692313</v>
      </c>
      <c r="H43" s="27" t="s">
        <v>15</v>
      </c>
      <c r="I43" s="47" t="s">
        <v>12</v>
      </c>
    </row>
    <row r="44" spans="1:9" ht="25.5" x14ac:dyDescent="0.2">
      <c r="A44" s="61">
        <v>6</v>
      </c>
      <c r="B44" s="43" t="s">
        <v>116</v>
      </c>
      <c r="C44" s="27">
        <v>3</v>
      </c>
      <c r="D44" s="27">
        <v>2.2999999999999998</v>
      </c>
      <c r="E44" s="27" t="s">
        <v>18</v>
      </c>
      <c r="F44" s="27" t="s">
        <v>29</v>
      </c>
      <c r="G44" s="29">
        <f t="shared" si="2"/>
        <v>1.3043478260869565</v>
      </c>
      <c r="H44" s="27" t="s">
        <v>15</v>
      </c>
      <c r="I44" s="47" t="s">
        <v>12</v>
      </c>
    </row>
    <row r="45" spans="1:9" ht="25.5" x14ac:dyDescent="0.2">
      <c r="A45" s="61">
        <v>6</v>
      </c>
      <c r="B45" s="43" t="s">
        <v>118</v>
      </c>
      <c r="C45" s="27">
        <v>1.5</v>
      </c>
      <c r="D45" s="27">
        <v>1.53</v>
      </c>
      <c r="E45" s="27" t="s">
        <v>29</v>
      </c>
      <c r="F45" s="27" t="s">
        <v>9</v>
      </c>
      <c r="G45" s="29">
        <f t="shared" si="2"/>
        <v>0.98039215686274506</v>
      </c>
      <c r="H45" s="27" t="s">
        <v>15</v>
      </c>
      <c r="I45" s="47" t="s">
        <v>12</v>
      </c>
    </row>
    <row r="47" spans="1:9" ht="15.75" customHeight="1" x14ac:dyDescent="0.2">
      <c r="B47" s="67" t="s">
        <v>139</v>
      </c>
      <c r="C47" s="67"/>
    </row>
    <row r="48" spans="1:9" ht="15.75" customHeight="1" x14ac:dyDescent="0.2">
      <c r="B48" s="52" t="s">
        <v>127</v>
      </c>
      <c r="C48" s="51">
        <f>COUNTA(D4:D24)</f>
        <v>21</v>
      </c>
    </row>
    <row r="49" spans="2:3" ht="15.75" customHeight="1" x14ac:dyDescent="0.2">
      <c r="B49" s="52" t="s">
        <v>128</v>
      </c>
      <c r="C49" s="51">
        <f>COUNTA(D25:D36)</f>
        <v>12</v>
      </c>
    </row>
    <row r="50" spans="2:3" ht="15.75" customHeight="1" x14ac:dyDescent="0.2">
      <c r="B50" s="52" t="s">
        <v>129</v>
      </c>
      <c r="C50" s="51">
        <f>COUNTA(D37:D41)</f>
        <v>5</v>
      </c>
    </row>
    <row r="51" spans="2:3" ht="15.75" customHeight="1" x14ac:dyDescent="0.2">
      <c r="B51" s="52" t="s">
        <v>130</v>
      </c>
      <c r="C51" s="51">
        <f>COUNTA(D42:D45)</f>
        <v>4</v>
      </c>
    </row>
    <row r="52" spans="2:3" ht="15.75" customHeight="1" x14ac:dyDescent="0.2">
      <c r="B52" s="52" t="s">
        <v>131</v>
      </c>
      <c r="C52" s="51">
        <f>SUM(C48:C51)</f>
        <v>42</v>
      </c>
    </row>
    <row r="54" spans="2:3" ht="15.75" customHeight="1" x14ac:dyDescent="0.2">
      <c r="B54" s="67" t="s">
        <v>138</v>
      </c>
      <c r="C54" s="67"/>
    </row>
    <row r="55" spans="2:3" ht="15.75" customHeight="1" x14ac:dyDescent="0.2">
      <c r="B55" s="52" t="s">
        <v>121</v>
      </c>
      <c r="C55" s="51">
        <f>SUM(D4:D24)</f>
        <v>42.86</v>
      </c>
    </row>
    <row r="56" spans="2:3" ht="15.75" customHeight="1" x14ac:dyDescent="0.2">
      <c r="B56" s="53" t="s">
        <v>122</v>
      </c>
      <c r="C56" s="51">
        <f>SUM(D25:D36)</f>
        <v>29.950000000000003</v>
      </c>
    </row>
    <row r="57" spans="2:3" ht="15.75" customHeight="1" x14ac:dyDescent="0.2">
      <c r="B57" s="53" t="s">
        <v>123</v>
      </c>
      <c r="C57" s="51">
        <f>SUM(D37:D41)</f>
        <v>13.29</v>
      </c>
    </row>
    <row r="58" spans="2:3" ht="15.75" customHeight="1" x14ac:dyDescent="0.2">
      <c r="B58" s="53" t="s">
        <v>124</v>
      </c>
      <c r="C58" s="51">
        <f>SUM(D42:D45)</f>
        <v>8.9499999999999993</v>
      </c>
    </row>
    <row r="59" spans="2:3" ht="15.75" customHeight="1" x14ac:dyDescent="0.2">
      <c r="B59" s="53" t="s">
        <v>125</v>
      </c>
      <c r="C59" s="51">
        <f>SUM(C55:C58)</f>
        <v>95.05</v>
      </c>
    </row>
  </sheetData>
  <autoFilter ref="A3:I41"/>
  <mergeCells count="3">
    <mergeCell ref="A2:I2"/>
    <mergeCell ref="B47:C47"/>
    <mergeCell ref="B54:C54"/>
  </mergeCells>
  <conditionalFormatting sqref="G22:G24 G9:G11 G4:G7 G13:G17 G37:G44">
    <cfRule type="cellIs" dxfId="35" priority="64" operator="greaterThan">
      <formula>150%</formula>
    </cfRule>
  </conditionalFormatting>
  <conditionalFormatting sqref="G22:G24 G9:G11 G4:G7 G13:G17 G37:G44">
    <cfRule type="cellIs" dxfId="34" priority="63" operator="lessThan">
      <formula>0.5</formula>
    </cfRule>
  </conditionalFormatting>
  <conditionalFormatting sqref="G25:G26 G30">
    <cfRule type="cellIs" dxfId="33" priority="62" operator="greaterThan">
      <formula>150%</formula>
    </cfRule>
  </conditionalFormatting>
  <conditionalFormatting sqref="G25:G26 G30">
    <cfRule type="cellIs" dxfId="32" priority="61" operator="lessThan">
      <formula>0.5</formula>
    </cfRule>
  </conditionalFormatting>
  <conditionalFormatting sqref="G8">
    <cfRule type="cellIs" dxfId="31" priority="58" operator="greaterThan">
      <formula>150%</formula>
    </cfRule>
  </conditionalFormatting>
  <conditionalFormatting sqref="G8">
    <cfRule type="cellIs" dxfId="30" priority="57" operator="lessThan">
      <formula>0.5</formula>
    </cfRule>
  </conditionalFormatting>
  <conditionalFormatting sqref="G12">
    <cfRule type="cellIs" dxfId="29" priority="56" operator="greaterThan">
      <formula>150%</formula>
    </cfRule>
  </conditionalFormatting>
  <conditionalFormatting sqref="G12">
    <cfRule type="cellIs" dxfId="28" priority="55" operator="lessThan">
      <formula>0.5</formula>
    </cfRule>
  </conditionalFormatting>
  <conditionalFormatting sqref="G18">
    <cfRule type="cellIs" dxfId="27" priority="50" operator="greaterThan">
      <formula>150%</formula>
    </cfRule>
  </conditionalFormatting>
  <conditionalFormatting sqref="G18">
    <cfRule type="cellIs" dxfId="26" priority="49" operator="lessThan">
      <formula>0.5</formula>
    </cfRule>
  </conditionalFormatting>
  <conditionalFormatting sqref="G19">
    <cfRule type="cellIs" dxfId="25" priority="48" operator="greaterThan">
      <formula>150%</formula>
    </cfRule>
  </conditionalFormatting>
  <conditionalFormatting sqref="G19">
    <cfRule type="cellIs" dxfId="24" priority="47" operator="lessThan">
      <formula>0.5</formula>
    </cfRule>
  </conditionalFormatting>
  <conditionalFormatting sqref="G20">
    <cfRule type="cellIs" dxfId="23" priority="46" operator="greaterThan">
      <formula>150%</formula>
    </cfRule>
  </conditionalFormatting>
  <conditionalFormatting sqref="G20">
    <cfRule type="cellIs" dxfId="22" priority="45" operator="lessThan">
      <formula>0.5</formula>
    </cfRule>
  </conditionalFormatting>
  <conditionalFormatting sqref="G21">
    <cfRule type="cellIs" dxfId="21" priority="44" operator="greaterThan">
      <formula>150%</formula>
    </cfRule>
  </conditionalFormatting>
  <conditionalFormatting sqref="G21">
    <cfRule type="cellIs" dxfId="20" priority="43" operator="lessThan">
      <formula>0.5</formula>
    </cfRule>
  </conditionalFormatting>
  <conditionalFormatting sqref="G33">
    <cfRule type="cellIs" dxfId="19" priority="32" operator="greaterThan">
      <formula>150%</formula>
    </cfRule>
  </conditionalFormatting>
  <conditionalFormatting sqref="G33">
    <cfRule type="cellIs" dxfId="18" priority="31" operator="lessThan">
      <formula>0.5</formula>
    </cfRule>
  </conditionalFormatting>
  <conditionalFormatting sqref="G31">
    <cfRule type="cellIs" dxfId="17" priority="38" operator="greaterThan">
      <formula>150%</formula>
    </cfRule>
  </conditionalFormatting>
  <conditionalFormatting sqref="G31">
    <cfRule type="cellIs" dxfId="16" priority="37" operator="lessThan">
      <formula>0.5</formula>
    </cfRule>
  </conditionalFormatting>
  <conditionalFormatting sqref="G32">
    <cfRule type="cellIs" dxfId="15" priority="36" operator="greaterThan">
      <formula>150%</formula>
    </cfRule>
  </conditionalFormatting>
  <conditionalFormatting sqref="G32">
    <cfRule type="cellIs" dxfId="14" priority="35" operator="lessThan">
      <formula>0.5</formula>
    </cfRule>
  </conditionalFormatting>
  <conditionalFormatting sqref="G34">
    <cfRule type="cellIs" dxfId="13" priority="28" operator="greaterThan">
      <formula>150%</formula>
    </cfRule>
  </conditionalFormatting>
  <conditionalFormatting sqref="G34">
    <cfRule type="cellIs" dxfId="12" priority="27" operator="lessThan">
      <formula>0.5</formula>
    </cfRule>
  </conditionalFormatting>
  <conditionalFormatting sqref="G35">
    <cfRule type="cellIs" dxfId="11" priority="24" operator="greaterThan">
      <formula>150%</formula>
    </cfRule>
  </conditionalFormatting>
  <conditionalFormatting sqref="G35">
    <cfRule type="cellIs" dxfId="10" priority="23" operator="lessThan">
      <formula>0.5</formula>
    </cfRule>
  </conditionalFormatting>
  <conditionalFormatting sqref="G36">
    <cfRule type="cellIs" dxfId="9" priority="22" operator="greaterThan">
      <formula>150%</formula>
    </cfRule>
  </conditionalFormatting>
  <conditionalFormatting sqref="G36">
    <cfRule type="cellIs" dxfId="8" priority="21" operator="lessThan">
      <formula>0.5</formula>
    </cfRule>
  </conditionalFormatting>
  <conditionalFormatting sqref="G27">
    <cfRule type="cellIs" dxfId="7" priority="16" operator="greaterThan">
      <formula>150%</formula>
    </cfRule>
  </conditionalFormatting>
  <conditionalFormatting sqref="G27">
    <cfRule type="cellIs" dxfId="6" priority="15" operator="lessThan">
      <formula>0.5</formula>
    </cfRule>
  </conditionalFormatting>
  <conditionalFormatting sqref="G29">
    <cfRule type="cellIs" dxfId="5" priority="13" operator="lessThan">
      <formula>0.5</formula>
    </cfRule>
  </conditionalFormatting>
  <conditionalFormatting sqref="G29">
    <cfRule type="cellIs" dxfId="4" priority="14" operator="greaterThan">
      <formula>150%</formula>
    </cfRule>
  </conditionalFormatting>
  <conditionalFormatting sqref="G28">
    <cfRule type="cellIs" dxfId="3" priority="12" operator="greaterThan">
      <formula>150%</formula>
    </cfRule>
  </conditionalFormatting>
  <conditionalFormatting sqref="G28">
    <cfRule type="cellIs" dxfId="2" priority="11" operator="lessThan">
      <formula>0.5</formula>
    </cfRule>
  </conditionalFormatting>
  <conditionalFormatting sqref="G45">
    <cfRule type="cellIs" dxfId="1" priority="4" operator="greaterThan">
      <formula>150%</formula>
    </cfRule>
  </conditionalFormatting>
  <conditionalFormatting sqref="G45">
    <cfRule type="cellIs" dxfId="0" priority="3" operator="lessThan">
      <formula>0.5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Pair Programming Log</vt:lpstr>
      <vt:lpstr>Eugene Tan</vt:lpstr>
      <vt:lpstr>Tan Ming Kwang</vt:lpstr>
      <vt:lpstr>Cristabel Lau</vt:lpstr>
      <vt:lpstr>Quek Yew Kit</vt:lpstr>
      <vt:lpstr>Wilson He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</dc:creator>
  <cp:lastModifiedBy>Admin</cp:lastModifiedBy>
  <dcterms:created xsi:type="dcterms:W3CDTF">2016-10-26T02:29:09Z</dcterms:created>
  <dcterms:modified xsi:type="dcterms:W3CDTF">2016-11-13T12:48:19Z</dcterms:modified>
</cp:coreProperties>
</file>