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gen\OneDrive\Documents\EAGER Project\Simulator\logistigateanalysis\operationalizedsamplingplans\csv_utility\"/>
    </mc:Choice>
  </mc:AlternateContent>
  <xr:revisionPtr revIDLastSave="0" documentId="13_ncr:1_{3647BEC4-454B-4BDD-BDA9-BECC5A9A6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tilevals_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2" i="1"/>
  <c r="AA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X2" i="1"/>
  <c r="W2" i="1"/>
  <c r="P12" i="1"/>
  <c r="P13" i="1"/>
  <c r="O12" i="1"/>
  <c r="O13" i="1"/>
  <c r="T3" i="1"/>
  <c r="T2" i="1"/>
  <c r="S3" i="1"/>
  <c r="S2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AG4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2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AF45" i="1"/>
  <c r="AF46" i="1"/>
  <c r="AF47" i="1"/>
  <c r="AF44" i="1"/>
  <c r="AF35" i="1"/>
  <c r="AF36" i="1"/>
  <c r="AF37" i="1"/>
  <c r="AF38" i="1"/>
  <c r="AF39" i="1"/>
  <c r="AF40" i="1"/>
  <c r="AF41" i="1"/>
  <c r="AF42" i="1"/>
  <c r="AF4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  <c r="K3" i="1"/>
  <c r="L3" i="1"/>
  <c r="K4" i="1"/>
  <c r="L4" i="1"/>
  <c r="AE4" i="1" s="1"/>
  <c r="K5" i="1"/>
  <c r="L5" i="1"/>
  <c r="K6" i="1"/>
  <c r="L6" i="1"/>
  <c r="AE6" i="1" s="1"/>
  <c r="K7" i="1"/>
  <c r="L7" i="1"/>
  <c r="K8" i="1"/>
  <c r="L8" i="1"/>
  <c r="K9" i="1"/>
  <c r="L9" i="1"/>
  <c r="K10" i="1"/>
  <c r="L10" i="1"/>
  <c r="AE10" i="1" s="1"/>
  <c r="K11" i="1"/>
  <c r="L11" i="1"/>
  <c r="K12" i="1"/>
  <c r="L12" i="1"/>
  <c r="AE12" i="1" s="1"/>
  <c r="K13" i="1"/>
  <c r="L13" i="1"/>
  <c r="K14" i="1"/>
  <c r="L14" i="1"/>
  <c r="AE14" i="1" s="1"/>
  <c r="K15" i="1"/>
  <c r="L15" i="1"/>
  <c r="AE15" i="1" s="1"/>
  <c r="K16" i="1"/>
  <c r="L16" i="1"/>
  <c r="K17" i="1"/>
  <c r="L17" i="1"/>
  <c r="K18" i="1"/>
  <c r="L18" i="1"/>
  <c r="AE18" i="1" s="1"/>
  <c r="K19" i="1"/>
  <c r="L19" i="1"/>
  <c r="K20" i="1"/>
  <c r="L20" i="1"/>
  <c r="AE20" i="1" s="1"/>
  <c r="K21" i="1"/>
  <c r="L21" i="1"/>
  <c r="AE21" i="1" s="1"/>
  <c r="K22" i="1"/>
  <c r="L22" i="1"/>
  <c r="AE22" i="1" s="1"/>
  <c r="K23" i="1"/>
  <c r="L23" i="1"/>
  <c r="AE23" i="1" s="1"/>
  <c r="K24" i="1"/>
  <c r="L24" i="1"/>
  <c r="K25" i="1"/>
  <c r="L25" i="1"/>
  <c r="K26" i="1"/>
  <c r="L26" i="1"/>
  <c r="AE26" i="1" s="1"/>
  <c r="K27" i="1"/>
  <c r="L27" i="1"/>
  <c r="K28" i="1"/>
  <c r="L28" i="1"/>
  <c r="AE28" i="1" s="1"/>
  <c r="K29" i="1"/>
  <c r="L29" i="1"/>
  <c r="AE29" i="1" s="1"/>
  <c r="K30" i="1"/>
  <c r="L30" i="1"/>
  <c r="AE30" i="1" s="1"/>
  <c r="K31" i="1"/>
  <c r="L31" i="1"/>
  <c r="AE31" i="1" s="1"/>
  <c r="K32" i="1"/>
  <c r="L32" i="1"/>
  <c r="K33" i="1"/>
  <c r="L33" i="1"/>
  <c r="K34" i="1"/>
  <c r="L34" i="1"/>
  <c r="AE34" i="1" s="1"/>
  <c r="K35" i="1"/>
  <c r="L35" i="1"/>
  <c r="K36" i="1"/>
  <c r="L36" i="1"/>
  <c r="AE36" i="1" s="1"/>
  <c r="K37" i="1"/>
  <c r="L37" i="1"/>
  <c r="AE37" i="1" s="1"/>
  <c r="K38" i="1"/>
  <c r="L38" i="1"/>
  <c r="AE38" i="1" s="1"/>
  <c r="K39" i="1"/>
  <c r="L39" i="1"/>
  <c r="AE39" i="1" s="1"/>
  <c r="K40" i="1"/>
  <c r="L40" i="1"/>
  <c r="K41" i="1"/>
  <c r="L41" i="1"/>
  <c r="K42" i="1"/>
  <c r="L42" i="1"/>
  <c r="AE42" i="1" s="1"/>
  <c r="K43" i="1"/>
  <c r="L43" i="1"/>
  <c r="K44" i="1"/>
  <c r="L44" i="1"/>
  <c r="AE44" i="1" s="1"/>
  <c r="K45" i="1"/>
  <c r="L45" i="1"/>
  <c r="AE45" i="1" s="1"/>
  <c r="K46" i="1"/>
  <c r="L46" i="1"/>
  <c r="K47" i="1"/>
  <c r="L47" i="1"/>
  <c r="AE47" i="1" s="1"/>
  <c r="L2" i="1"/>
  <c r="K2" i="1"/>
  <c r="G3" i="1"/>
  <c r="H3" i="1"/>
  <c r="G4" i="1"/>
  <c r="H4" i="1"/>
  <c r="AD4" i="1" s="1"/>
  <c r="G5" i="1"/>
  <c r="H5" i="1"/>
  <c r="G6" i="1"/>
  <c r="H6" i="1"/>
  <c r="AD6" i="1" s="1"/>
  <c r="G7" i="1"/>
  <c r="H7" i="1"/>
  <c r="AD7" i="1" s="1"/>
  <c r="G8" i="1"/>
  <c r="H8" i="1"/>
  <c r="AD8" i="1" s="1"/>
  <c r="G9" i="1"/>
  <c r="H9" i="1"/>
  <c r="AD9" i="1" s="1"/>
  <c r="G10" i="1"/>
  <c r="H10" i="1"/>
  <c r="G11" i="1"/>
  <c r="H11" i="1"/>
  <c r="G12" i="1"/>
  <c r="H12" i="1"/>
  <c r="AD12" i="1" s="1"/>
  <c r="G13" i="1"/>
  <c r="H13" i="1"/>
  <c r="G14" i="1"/>
  <c r="H14" i="1"/>
  <c r="AD14" i="1" s="1"/>
  <c r="G15" i="1"/>
  <c r="H15" i="1"/>
  <c r="AD15" i="1" s="1"/>
  <c r="G16" i="1"/>
  <c r="H16" i="1"/>
  <c r="AD16" i="1" s="1"/>
  <c r="G17" i="1"/>
  <c r="H17" i="1"/>
  <c r="AD17" i="1" s="1"/>
  <c r="G18" i="1"/>
  <c r="H18" i="1"/>
  <c r="G19" i="1"/>
  <c r="H19" i="1"/>
  <c r="G20" i="1"/>
  <c r="H20" i="1"/>
  <c r="AD20" i="1" s="1"/>
  <c r="G21" i="1"/>
  <c r="H21" i="1"/>
  <c r="G22" i="1"/>
  <c r="H22" i="1"/>
  <c r="AD22" i="1" s="1"/>
  <c r="G23" i="1"/>
  <c r="H23" i="1"/>
  <c r="AD23" i="1" s="1"/>
  <c r="G24" i="1"/>
  <c r="H24" i="1"/>
  <c r="AD24" i="1" s="1"/>
  <c r="G25" i="1"/>
  <c r="H25" i="1"/>
  <c r="AD25" i="1" s="1"/>
  <c r="G26" i="1"/>
  <c r="H26" i="1"/>
  <c r="G27" i="1"/>
  <c r="H27" i="1"/>
  <c r="G28" i="1"/>
  <c r="H28" i="1"/>
  <c r="AD28" i="1" s="1"/>
  <c r="G29" i="1"/>
  <c r="H29" i="1"/>
  <c r="G30" i="1"/>
  <c r="H30" i="1"/>
  <c r="AD30" i="1" s="1"/>
  <c r="G31" i="1"/>
  <c r="H31" i="1"/>
  <c r="AD31" i="1" s="1"/>
  <c r="G32" i="1"/>
  <c r="H32" i="1"/>
  <c r="AD32" i="1" s="1"/>
  <c r="G33" i="1"/>
  <c r="H33" i="1"/>
  <c r="AD33" i="1" s="1"/>
  <c r="G34" i="1"/>
  <c r="H34" i="1"/>
  <c r="G35" i="1"/>
  <c r="H35" i="1"/>
  <c r="G36" i="1"/>
  <c r="H36" i="1"/>
  <c r="AD36" i="1" s="1"/>
  <c r="G37" i="1"/>
  <c r="H37" i="1"/>
  <c r="G38" i="1"/>
  <c r="H38" i="1"/>
  <c r="AD38" i="1" s="1"/>
  <c r="G39" i="1"/>
  <c r="H39" i="1"/>
  <c r="AD39" i="1" s="1"/>
  <c r="G40" i="1"/>
  <c r="H40" i="1"/>
  <c r="AD40" i="1" s="1"/>
  <c r="G41" i="1"/>
  <c r="H41" i="1"/>
  <c r="AD41" i="1" s="1"/>
  <c r="G42" i="1"/>
  <c r="H42" i="1"/>
  <c r="G43" i="1"/>
  <c r="H43" i="1"/>
  <c r="G44" i="1"/>
  <c r="H44" i="1"/>
  <c r="AD44" i="1" s="1"/>
  <c r="G45" i="1"/>
  <c r="H45" i="1"/>
  <c r="G46" i="1"/>
  <c r="H46" i="1"/>
  <c r="AD46" i="1" s="1"/>
  <c r="G47" i="1"/>
  <c r="H47" i="1"/>
  <c r="AD47" i="1" s="1"/>
  <c r="H2" i="1"/>
  <c r="G2" i="1"/>
  <c r="AE7" i="1" l="1"/>
  <c r="AE13" i="1"/>
  <c r="AE5" i="1"/>
  <c r="AE41" i="1"/>
  <c r="AD42" i="1"/>
  <c r="AD34" i="1"/>
  <c r="AD26" i="1"/>
  <c r="AD18" i="1"/>
  <c r="AD10" i="1"/>
  <c r="AE40" i="1"/>
  <c r="AE32" i="1"/>
  <c r="AE24" i="1"/>
  <c r="AE16" i="1"/>
  <c r="AE8" i="1"/>
  <c r="AD45" i="1"/>
  <c r="AD37" i="1"/>
  <c r="AD29" i="1"/>
  <c r="AD21" i="1"/>
  <c r="AD13" i="1"/>
  <c r="AD5" i="1"/>
  <c r="AE27" i="1"/>
  <c r="AE19" i="1"/>
  <c r="AE11" i="1"/>
  <c r="AE3" i="1"/>
  <c r="AD2" i="1"/>
  <c r="AE2" i="1"/>
  <c r="AE43" i="1"/>
  <c r="AE35" i="1"/>
  <c r="AD43" i="1"/>
  <c r="AD35" i="1"/>
  <c r="AD27" i="1"/>
  <c r="AD19" i="1"/>
  <c r="AD11" i="1"/>
  <c r="AD3" i="1"/>
  <c r="AE33" i="1"/>
  <c r="AE25" i="1"/>
  <c r="AE17" i="1"/>
  <c r="AE9" i="1"/>
  <c r="AE46" i="1"/>
</calcChain>
</file>

<file path=xl/sharedStrings.xml><?xml version="1.0" encoding="utf-8"?>
<sst xmlns="http://schemas.openxmlformats.org/spreadsheetml/2006/main" count="258" uniqueCount="258">
  <si>
    <t>DeptName</t>
  </si>
  <si>
    <t>Bounds</t>
  </si>
  <si>
    <t>Util_lo</t>
  </si>
  <si>
    <t>Util_lo_CI</t>
  </si>
  <si>
    <t>Util_hi</t>
  </si>
  <si>
    <t>Util_hi_CI</t>
  </si>
  <si>
    <t>Bakel</t>
  </si>
  <si>
    <t>(0.02374176013115914, 0.03458361515316)</t>
  </si>
  <si>
    <t>(0.35990119333225223, 0.3838669851420278)</t>
  </si>
  <si>
    <t>Bambey</t>
  </si>
  <si>
    <t>(0.02405017643142493, 0.03567074269647641)</t>
  </si>
  <si>
    <t>(0.33328247282831924, 0.3611351318263978)</t>
  </si>
  <si>
    <t>Bignona</t>
  </si>
  <si>
    <t>(0.015578613119973994, 0.03003963620016492)</t>
  </si>
  <si>
    <t>(0.27877265576485044, 0.30216429871859773)</t>
  </si>
  <si>
    <t>Birkilane</t>
  </si>
  <si>
    <t>(0.028450135486732364, 0.038755376857501744)</t>
  </si>
  <si>
    <t>(0.2907549626534589, 0.3071792143438721)</t>
  </si>
  <si>
    <t>Bounkiling</t>
  </si>
  <si>
    <t>(0.0014257997591684557, 0.009198084107982396)</t>
  </si>
  <si>
    <t>(0.1280241250134555, 0.14033782432144726)</t>
  </si>
  <si>
    <t>Dagana</t>
  </si>
  <si>
    <t>(0.0014632818192499286, 0.005861192585781438)</t>
  </si>
  <si>
    <t>(0.09884948121323234, 0.10919471669340908)</t>
  </si>
  <si>
    <t>Dakar</t>
  </si>
  <si>
    <t>(0.002396877213374893, 0.006136583835193221)</t>
  </si>
  <si>
    <t>(0.19734518778407484, 0.22340146335405642)</t>
  </si>
  <si>
    <t>Diourbel</t>
  </si>
  <si>
    <t>(0.0011566831591149906, 0.0037409124757505907)</t>
  </si>
  <si>
    <t>(0.13395377034348854, 0.15356662821514533)</t>
  </si>
  <si>
    <t>Fatick</t>
  </si>
  <si>
    <t>(0.030764517780196954, 0.04215164181253961)</t>
  </si>
  <si>
    <t>(0.3349322593376769, 0.36111948270607286)</t>
  </si>
  <si>
    <t>Foundiougne</t>
  </si>
  <si>
    <t>(0.026723476688182757, 0.037113396297776546)</t>
  </si>
  <si>
    <t>(0.2889593961323609, 0.31027050714472715)</t>
  </si>
  <si>
    <t>Gossas</t>
  </si>
  <si>
    <t>(0.033474639344373, 0.042136738563190335)</t>
  </si>
  <si>
    <t>(0.3526828061677918, 0.38135194025100816)</t>
  </si>
  <si>
    <t>Goudiry</t>
  </si>
  <si>
    <t>(0.01526086816511274, 0.02672746948211646)</t>
  </si>
  <si>
    <t>(0.2260811254203947, 0.24078595383514845)</t>
  </si>
  <si>
    <t>Goudoump</t>
  </si>
  <si>
    <t>(0.029662193667872927, 0.04072734538775613)</t>
  </si>
  <si>
    <t>(0.2937028219877611, 0.31785923277836403)</t>
  </si>
  <si>
    <t>Guediawaye</t>
  </si>
  <si>
    <t>(0.0035244708693209503, 0.005643461401360739)</t>
  </si>
  <si>
    <t>(0.11747667891900981, 0.13152417447961007)</t>
  </si>
  <si>
    <t>Guinguineo</t>
  </si>
  <si>
    <t>(0.01801713898337809, 0.029764757243764706)</t>
  </si>
  <si>
    <t>(0.2212699756724117, 0.2343866958513079)</t>
  </si>
  <si>
    <t>Kaffrine</t>
  </si>
  <si>
    <t>(0.016463606966896194, 0.028558563322109265)</t>
  </si>
  <si>
    <t>(0.15352857159314226, 0.17521839524269467)</t>
  </si>
  <si>
    <t>Kanel</t>
  </si>
  <si>
    <t>(0.00549770189385157, 0.008715162125348286)</t>
  </si>
  <si>
    <t>(0.17893701711974863, 0.19565894680158813)</t>
  </si>
  <si>
    <t>Kaolack</t>
  </si>
  <si>
    <t>(0.005101913124880397, 0.01101049411163224)</t>
  </si>
  <si>
    <t>(0.29396261346839125, 0.318599310626265)</t>
  </si>
  <si>
    <t>Kebemer</t>
  </si>
  <si>
    <t>(0.004342852864551716, 0.012311522077718351)</t>
  </si>
  <si>
    <t>(0.13410909946411564, 0.14826009471449098)</t>
  </si>
  <si>
    <t>Kedougou</t>
  </si>
  <si>
    <t>(0.0018032712633484493, 0.0067975464487410875)</t>
  </si>
  <si>
    <t>(0.13693994761496775, 0.15547325828380387)</t>
  </si>
  <si>
    <t>Keur Massar</t>
  </si>
  <si>
    <t>(0.0085590589769442, 0.020164815478308284)</t>
  </si>
  <si>
    <t>(0.27396173280637726, 0.29927645281812687)</t>
  </si>
  <si>
    <t>Kolda</t>
  </si>
  <si>
    <t>(0.0008558880315145956, 0.004142701910916813)</t>
  </si>
  <si>
    <t>(0.13669349291948762, 0.15829041938801325)</t>
  </si>
  <si>
    <t>Koumpentoum</t>
  </si>
  <si>
    <t>(0.0013492104992227638, 0.0038174059962319262)</t>
  </si>
  <si>
    <t>(0.08835816093145432, 0.09987856473447287)</t>
  </si>
  <si>
    <t>Koungheul</t>
  </si>
  <si>
    <t>(0.005579298366585661, 0.01593253145624196)</t>
  </si>
  <si>
    <t>(0.32484199716197715, 0.35568747452576766)</t>
  </si>
  <si>
    <t>Linguere</t>
  </si>
  <si>
    <t>(0.010864355644923052, 0.024304962203405722)</t>
  </si>
  <si>
    <t>(0.25192750537384434, 0.2736341214102236)</t>
  </si>
  <si>
    <t>Louga</t>
  </si>
  <si>
    <t>(0.041772978941379435, 0.04736704280721149)</t>
  </si>
  <si>
    <t>(0.33101901417452595, 0.3522462623544165)</t>
  </si>
  <si>
    <t>Malem Hoddar</t>
  </si>
  <si>
    <t>(0.027856211091021876, 0.03901124648581167)</t>
  </si>
  <si>
    <t>(0.28854371042814364, 0.3088060029055555)</t>
  </si>
  <si>
    <t>Matam</t>
  </si>
  <si>
    <t>(0.000369903334238586, 0.003519395674246084)</t>
  </si>
  <si>
    <t>(0.11753257937562545, 0.13615013300611345)</t>
  </si>
  <si>
    <t>Mbacke</t>
  </si>
  <si>
    <t>(0.033593099092165346, 0.043033087694855254)</t>
  </si>
  <si>
    <t>(0.28214930124873483, 0.3003091667750386)</t>
  </si>
  <si>
    <t>Mbour</t>
  </si>
  <si>
    <t>(0.0019289801803701323, 0.005417282170462556)</t>
  </si>
  <si>
    <t>(0.14135615394169854, 0.15372093509181717)</t>
  </si>
  <si>
    <t>Medina Yoro Foulah</t>
  </si>
  <si>
    <t>(0.027666626536849037, 0.039057516823529426)</t>
  </si>
  <si>
    <t>(0.3363021740437073, 0.3580402557713409)</t>
  </si>
  <si>
    <t>Nioro du Rip</t>
  </si>
  <si>
    <t>(0.01510733125357433, 0.02975172317987429)</t>
  </si>
  <si>
    <t>(0.3530491261366677, 0.3829089220610733)</t>
  </si>
  <si>
    <t>Oussouye</t>
  </si>
  <si>
    <t>(-0.0019367017484785976, 0.013107287759735797)</t>
  </si>
  <si>
    <t>(0.20834926253329122, 0.2346446594111331)</t>
  </si>
  <si>
    <t>Pikine</t>
  </si>
  <si>
    <t>(0.04183918516820029, 0.04749530637987576)</t>
  </si>
  <si>
    <t>(0.3092987116426116, 0.32683252626536685)</t>
  </si>
  <si>
    <t>Podor</t>
  </si>
  <si>
    <t>(0.005416902620176245, 0.014588516159722786)</t>
  </si>
  <si>
    <t>(0.24330176582919627, 0.26088119548531274)</t>
  </si>
  <si>
    <t>Ranerou Ferlo</t>
  </si>
  <si>
    <t>(0.03947336188053718, 0.046259874580792726)</t>
  </si>
  <si>
    <t>(0.32839709482311896, 0.3483985829130045)</t>
  </si>
  <si>
    <t>Rufisque</t>
  </si>
  <si>
    <t>(0.0008866775664095883, 0.0021899919302228454)</t>
  </si>
  <si>
    <t>(0.060798752667878375, 0.07063148093257965)</t>
  </si>
  <si>
    <t>Saint-Louis</t>
  </si>
  <si>
    <t>(0.0018509001797593072, 0.003991354217296461)</t>
  </si>
  <si>
    <t>(0.11449782367179573, 0.12842670882610285)</t>
  </si>
  <si>
    <t>Salemata</t>
  </si>
  <si>
    <t>(0.001842581851622782, 0.015424540709254586)</t>
  </si>
  <si>
    <t>(0.2652926002750302, 0.2931125879604952)</t>
  </si>
  <si>
    <t>Saraya</t>
  </si>
  <si>
    <t>(0.027813969169955044, 0.03904086003749896)</t>
  </si>
  <si>
    <t>(0.32130054111148, 0.34665319483256596)</t>
  </si>
  <si>
    <t>Sedhiou</t>
  </si>
  <si>
    <t>(0.007045830001136011, 0.021715904177355583)</t>
  </si>
  <si>
    <t>(0.23121660628711282, 0.25912154753746464)</t>
  </si>
  <si>
    <t>Tambacounda</t>
  </si>
  <si>
    <t>(0.002878644431186572, 0.004888942778512373)</t>
  </si>
  <si>
    <t>(0.12284912834220663, 0.13966249067685155)</t>
  </si>
  <si>
    <t>Thies</t>
  </si>
  <si>
    <t>(0.0012155550139834048, 0.003024314069309142)</t>
  </si>
  <si>
    <t>(0.07140669664065769, 0.08205151193515547)</t>
  </si>
  <si>
    <t>Tivaoune</t>
  </si>
  <si>
    <t>(0.002262350397055357, 0.008917793165979404)</t>
  </si>
  <si>
    <t>(0.16448112302753515, 0.17545257292681882)</t>
  </si>
  <si>
    <t>Velingara</t>
  </si>
  <si>
    <t>(0.010024252492954133, 0.011634843963040709)</t>
  </si>
  <si>
    <t>(0.20088791868250588, 0.21493597437791045)</t>
  </si>
  <si>
    <t>Ziguinchor</t>
  </si>
  <si>
    <t>(0.029642056365004166, 0.03949913590303389)</t>
  </si>
  <si>
    <t>(0.30470122979590286, 0.3229687444848004)</t>
  </si>
  <si>
    <t>Util_hi_imp</t>
  </si>
  <si>
    <t>Util_hi_CI_imp</t>
  </si>
  <si>
    <t>(0.38595297319382027, 0.3954082997100663)</t>
  </si>
  <si>
    <t>(0.3737541827074189, 0.3842513663000844)</t>
  </si>
  <si>
    <t>(0.30760789372496156, 0.3173923636609448)</t>
  </si>
  <si>
    <t>(0.28937533040854113, 0.3005419091025292)</t>
  </si>
  <si>
    <t>(0.1453044707311033, 0.1515430844418173)</t>
  </si>
  <si>
    <t>(0.1149831792953222, 0.11927469445784311)</t>
  </si>
  <si>
    <t>(0.2444668838519597, 0.25391065515963973)</t>
  </si>
  <si>
    <t>(0.1827902244125621, 0.19218794824134555)</t>
  </si>
  <si>
    <t>(0.3698319690289136, 0.3821148968128103)</t>
  </si>
  <si>
    <t>(0.3075489483672875, 0.3202182522494077)</t>
  </si>
  <si>
    <t>(0.3675744038969153, 0.3778178390753144)</t>
  </si>
  <si>
    <t>(0.26498536578303344, 0.27247219781746423)</t>
  </si>
  <si>
    <t>(0.35097738641657195, 0.359734357178942)</t>
  </si>
  <si>
    <t>(0.16173954667756085, 0.16776453582619588)</t>
  </si>
  <si>
    <t>(0.2458965718139794, 0.2532556791586167)</t>
  </si>
  <si>
    <t>(0.16611500466456697, 0.17087433834706012)</t>
  </si>
  <si>
    <t>(0.15744929656400686, 0.16489338871784298)</t>
  </si>
  <si>
    <t>(0.2837714137486138, 0.2936032544427114)</t>
  </si>
  <si>
    <t>(0.15367938221318767, 0.15801676450941926)</t>
  </si>
  <si>
    <t>(0.18710790492263385, 0.1931819066665561)</t>
  </si>
  <si>
    <t>(0.30331019705173645, 0.3144693810650452)</t>
  </si>
  <si>
    <t>(0.16192871188237667, 0.17128068900597349)</t>
  </si>
  <si>
    <t>(0.12145381603180816, 0.12812447957031914)</t>
  </si>
  <si>
    <t>(0.3545193854481834, 0.3665085551241365)</t>
  </si>
  <si>
    <t>(0.2840071496511545, 0.29311243565380174)</t>
  </si>
  <si>
    <t>(0.34993061230100153, 0.3595377651823455)</t>
  </si>
  <si>
    <t>(0.347354331763265, 0.3574493343351701)</t>
  </si>
  <si>
    <t>(0.16491138703167785, 0.17202398771655147)</t>
  </si>
  <si>
    <t>(0.28005389912150314, 0.2885761914803826)</t>
  </si>
  <si>
    <t>(0.1489806549171444, 0.15746004606570274)</t>
  </si>
  <si>
    <t>(0.3064495556393023, 0.31501151800970995)</t>
  </si>
  <si>
    <t>(0.34505136122100843, 0.354503017490833)</t>
  </si>
  <si>
    <t>Util_hi_CI_1</t>
  </si>
  <si>
    <t>Util_hi_CI_2</t>
  </si>
  <si>
    <t>Util_hi_CI_imp_1</t>
  </si>
  <si>
    <t>Util_hi_CI_imp_2</t>
  </si>
  <si>
    <t>(0.22828351222859844, 0.23728207846687788)</t>
  </si>
  <si>
    <t>imp_range</t>
  </si>
  <si>
    <t>old_range</t>
  </si>
  <si>
    <t>imp-old</t>
  </si>
  <si>
    <t>(0.2618305305709505, 0.26953137445014264)</t>
  </si>
  <si>
    <t>(0.30202778632840577, 0.30924931076005535)</t>
  </si>
  <si>
    <t>(0.35012701544012614, 0.3572110616635662)</t>
  </si>
  <si>
    <t>(0.0786704100236264, 0.082543467506909)</t>
  </si>
  <si>
    <t>(0.12290000760660647, 0.12974627365439773)</t>
  </si>
  <si>
    <t>(0.2486159239967929, 0.2568322297283725)</t>
  </si>
  <si>
    <t>(0.3512152326217226, 0.36198092964034245)</t>
  </si>
  <si>
    <t>(0.25096023628613295, 0.26076422519553333)</t>
  </si>
  <si>
    <t>(0.13971234526516696, 0.14663645883503307)</t>
  </si>
  <si>
    <t>(0.08370010288294871, 0.08914150166863344)</t>
  </si>
  <si>
    <t>(0.19418115614387332, 0.20240851737077037)</t>
  </si>
  <si>
    <t>(0.20394652854265694, 0.21037882422559484)</t>
  </si>
  <si>
    <t>(0.2860116507042836, 0.2938878200449988)</t>
  </si>
  <si>
    <t>Util_hi_imp2</t>
  </si>
  <si>
    <t>Util_hi_CI_imp2</t>
  </si>
  <si>
    <t>Util_hi_CI_imp2_1</t>
  </si>
  <si>
    <t>Util_hi_CI_imp2_2</t>
  </si>
  <si>
    <t>imp1-imp2</t>
  </si>
  <si>
    <t>Util_hi_imp3</t>
  </si>
  <si>
    <t>Util_hi_CI_imp3</t>
  </si>
  <si>
    <t>Util_hi_CI_imp3_1</t>
  </si>
  <si>
    <t>Util_hi_CI_imp3_2</t>
  </si>
  <si>
    <t xml:space="preserve"> (0.35094758255849356, 0.3645203243220543)</t>
  </si>
  <si>
    <t>(0.3542236859253016, 0.36790276422176404)</t>
  </si>
  <si>
    <t>(0.32842689072796283, 0.34364447743767634)</t>
  </si>
  <si>
    <t>(0.3149129281334062, 0.3270651928123307)</t>
  </si>
  <si>
    <t xml:space="preserve"> (0.11889550026373641, 0.12457898954703239)</t>
  </si>
  <si>
    <t>(0.12294859452861395, 0.1283228457929102)</t>
  </si>
  <si>
    <t>(0.22441928592496296, 0.2386482243321879)</t>
  </si>
  <si>
    <t>(0.17277832562268713, 0.18410062006695682)</t>
  </si>
  <si>
    <t xml:space="preserve"> (0.3320562592853644, 0.3417340670673443)</t>
  </si>
  <si>
    <t xml:space="preserve"> (0.3304068583961772, 0.33944371697585396)</t>
  </si>
  <si>
    <t>(0.376244001401119, 0.39122631479058256)</t>
  </si>
  <si>
    <t>(0.29448841388254365, 0.3074189339981608)</t>
  </si>
  <si>
    <t xml:space="preserve"> (0.32041136662589587, 0.33022716988786804)</t>
  </si>
  <si>
    <t>(0.34614963921647934, 0.35784305612049216)</t>
  </si>
  <si>
    <t>(0.13326126093202717, 0.14001084786283258)</t>
  </si>
  <si>
    <t>(0.14046937035754858, 0.14992616750067178)</t>
  </si>
  <si>
    <t>(0.2301028287139193, 0.24446613147699203)</t>
  </si>
  <si>
    <t>(0.14656931753774316, 0.15856973347541015)</t>
  </si>
  <si>
    <t>(0.3688701447392013, 0.37916259050389556)</t>
  </si>
  <si>
    <t>(0.3581363948292413, 0.36980915406945414)</t>
  </si>
  <si>
    <t>Util_hi_imp4</t>
  </si>
  <si>
    <t>Util_hi_CI_imp4</t>
  </si>
  <si>
    <t>Util_hi_CI_imp4_1</t>
  </si>
  <si>
    <t>Util_hi_CI_imp4_2</t>
  </si>
  <si>
    <t>(0.38101583786623827, 0.39333798105088924)</t>
  </si>
  <si>
    <t>(0.40424041808656774, 0.4180614828899163)</t>
  </si>
  <si>
    <t>(0.3052834588102922, 0.31780093835624434)</t>
  </si>
  <si>
    <t>(0.27263854432123225, 0.2814046558897694)</t>
  </si>
  <si>
    <t>(0.1393164778287499, 0.14812912693301783)</t>
  </si>
  <si>
    <t>(0.13766961295555014, 0.1422749042002902)</t>
  </si>
  <si>
    <t>(0.2185161791982395, 0.2305652409901242)</t>
  </si>
  <si>
    <t>(0.16764707911046095, 0.179251736392521)</t>
  </si>
  <si>
    <t>(0.35346975868137065, 0.3694219476118441)</t>
  </si>
  <si>
    <t>(0.3442279610621455, 0.35626604399482886)</t>
  </si>
  <si>
    <t>Util_hi_imp5</t>
  </si>
  <si>
    <t>Util_hi_CI_imp5</t>
  </si>
  <si>
    <t>Util_hi_CI_imp5_1</t>
  </si>
  <si>
    <t>Util_hi_CI_imp5_2</t>
  </si>
  <si>
    <t>(0.37608352054571803, 0.3860701974919163)</t>
  </si>
  <si>
    <t>(0.3741870058247425, 0.388774995985683)</t>
  </si>
  <si>
    <t>(0.27089540130458367, 0.28109113431056265)</t>
  </si>
  <si>
    <t>(0.30615620846838354, 0.3141755872864209)</t>
  </si>
  <si>
    <t>(0.15341193950702525, 0.1599380706069642)</t>
  </si>
  <si>
    <t>(0.11232497063599745, 0.11769367112485263)</t>
  </si>
  <si>
    <t>(0.20513931130726348, 0.21938641594370267)</t>
  </si>
  <si>
    <t>(0.18316463571537156, 0.19380084554123655)</t>
  </si>
  <si>
    <t>(0.3531779424153143, 0.3646824742601744)</t>
  </si>
  <si>
    <t>(0.29384355852242194, 0.3030526794359716)</t>
  </si>
  <si>
    <t>(0.38382052319609095, 0.39581875831633617)</t>
  </si>
  <si>
    <t>(0.3680428756031038, 0.38574886544737375)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</si>
</sst>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18" fillId="0" borderId="0" xfId="0" applyFont="1"/>
    <xf numFmtId="0" fontId="18" fillId="0" borderId="0" xfId="0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utilevals_BASE!$G$1</c:f>
              <c:strCache>
                <c:ptCount val="1"/>
                <c:pt idx="0">
                  <c:v>Util_hi_CI_1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utilevals_BASE!$G$2:$G$47</c:f>
              <c:numCache>
                <c:formatCode>General</c:formatCode>
                <c:ptCount val="46"/>
                <c:pt idx="0">
                  <c:v>0.35990119333225201</c:v>
                </c:pt>
                <c:pt idx="1">
                  <c:v>0.33328247282831902</c:v>
                </c:pt>
                <c:pt idx="2">
                  <c:v>0.27877265576485</c:v>
                </c:pt>
                <c:pt idx="3">
                  <c:v>0.29075496265345802</c:v>
                </c:pt>
                <c:pt idx="4">
                  <c:v>0.128024125013455</c:v>
                </c:pt>
                <c:pt idx="5">
                  <c:v>9.8849481213232296E-2</c:v>
                </c:pt>
                <c:pt idx="6">
                  <c:v>0.19734518778407401</c:v>
                </c:pt>
                <c:pt idx="7">
                  <c:v>0.13395377034348799</c:v>
                </c:pt>
                <c:pt idx="8">
                  <c:v>0.33493225933767601</c:v>
                </c:pt>
                <c:pt idx="9">
                  <c:v>0.28895939613235999</c:v>
                </c:pt>
                <c:pt idx="10">
                  <c:v>0.35268280616779102</c:v>
                </c:pt>
                <c:pt idx="11">
                  <c:v>0.22608112542039399</c:v>
                </c:pt>
                <c:pt idx="12">
                  <c:v>0.29370282198776099</c:v>
                </c:pt>
                <c:pt idx="13">
                  <c:v>0.11747667891900899</c:v>
                </c:pt>
                <c:pt idx="14">
                  <c:v>0.221269975672411</c:v>
                </c:pt>
                <c:pt idx="15">
                  <c:v>0.15352857159314201</c:v>
                </c:pt>
                <c:pt idx="16">
                  <c:v>0.17893701711974799</c:v>
                </c:pt>
                <c:pt idx="17">
                  <c:v>0.29396261346839098</c:v>
                </c:pt>
                <c:pt idx="18">
                  <c:v>0.13410909946411501</c:v>
                </c:pt>
                <c:pt idx="19">
                  <c:v>0.136939947614967</c:v>
                </c:pt>
                <c:pt idx="20">
                  <c:v>0.27396173280637698</c:v>
                </c:pt>
                <c:pt idx="21">
                  <c:v>0.13669349291948699</c:v>
                </c:pt>
                <c:pt idx="22">
                  <c:v>8.8358160931454294E-2</c:v>
                </c:pt>
                <c:pt idx="23">
                  <c:v>0.32484199716197698</c:v>
                </c:pt>
                <c:pt idx="24">
                  <c:v>0.25192750537384401</c:v>
                </c:pt>
                <c:pt idx="25">
                  <c:v>0.33101901417452501</c:v>
                </c:pt>
                <c:pt idx="26">
                  <c:v>0.28854371042814297</c:v>
                </c:pt>
                <c:pt idx="27">
                  <c:v>0.117532579375625</c:v>
                </c:pt>
                <c:pt idx="28">
                  <c:v>0.282149301248734</c:v>
                </c:pt>
                <c:pt idx="29">
                  <c:v>0.14135615394169801</c:v>
                </c:pt>
                <c:pt idx="30">
                  <c:v>0.33630217404370699</c:v>
                </c:pt>
                <c:pt idx="31">
                  <c:v>0.353049126136667</c:v>
                </c:pt>
                <c:pt idx="32">
                  <c:v>0.208349262533291</c:v>
                </c:pt>
                <c:pt idx="33">
                  <c:v>0.30929871164261102</c:v>
                </c:pt>
                <c:pt idx="34">
                  <c:v>0.24330176582919599</c:v>
                </c:pt>
                <c:pt idx="35">
                  <c:v>0.32839709482311802</c:v>
                </c:pt>
                <c:pt idx="36">
                  <c:v>6.0798752667878299E-2</c:v>
                </c:pt>
                <c:pt idx="37">
                  <c:v>0.11449782367179499</c:v>
                </c:pt>
                <c:pt idx="38">
                  <c:v>0.26529260027502999</c:v>
                </c:pt>
                <c:pt idx="39">
                  <c:v>0.32130054111147999</c:v>
                </c:pt>
                <c:pt idx="40">
                  <c:v>0.23121660628711199</c:v>
                </c:pt>
                <c:pt idx="41">
                  <c:v>0.122849128342206</c:v>
                </c:pt>
                <c:pt idx="42">
                  <c:v>7.1406696640657602E-2</c:v>
                </c:pt>
                <c:pt idx="43">
                  <c:v>0.16448112302753501</c:v>
                </c:pt>
                <c:pt idx="44">
                  <c:v>0.200887918682505</c:v>
                </c:pt>
                <c:pt idx="45">
                  <c:v>0.30470122979590197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B-4AF4-ACDF-56AC9390A371}"/>
            </c:ext>
          </c:extLst>
        </c:ser>
        <c:ser>
          <c:idx val="1"/>
          <c:order val="1"/>
          <c:tx>
            <c:strRef>
              <c:f>utilevals_BASE!$H$1</c:f>
              <c:strCache>
                <c:ptCount val="1"/>
                <c:pt idx="0">
                  <c:v>Util_hi_CI_2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utilevals_BASE!$H$2:$H$47</c:f>
              <c:numCache>
                <c:formatCode>General</c:formatCode>
                <c:ptCount val="46"/>
                <c:pt idx="0">
                  <c:v>0.383866985142027</c:v>
                </c:pt>
                <c:pt idx="1">
                  <c:v>0.361135131826397</c:v>
                </c:pt>
                <c:pt idx="2">
                  <c:v>0.30216429871859701</c:v>
                </c:pt>
                <c:pt idx="3">
                  <c:v>0.30717921434387202</c:v>
                </c:pt>
                <c:pt idx="4">
                  <c:v>0.14033782432144701</c:v>
                </c:pt>
                <c:pt idx="5">
                  <c:v>0.10919471669340899</c:v>
                </c:pt>
                <c:pt idx="6">
                  <c:v>0.223401463354056</c:v>
                </c:pt>
                <c:pt idx="7">
                  <c:v>0.153566628215145</c:v>
                </c:pt>
                <c:pt idx="8">
                  <c:v>0.36111948270607203</c:v>
                </c:pt>
                <c:pt idx="9">
                  <c:v>0.31027050714472698</c:v>
                </c:pt>
                <c:pt idx="10">
                  <c:v>0.38135194025100799</c:v>
                </c:pt>
                <c:pt idx="11">
                  <c:v>0.240785953835148</c:v>
                </c:pt>
                <c:pt idx="12">
                  <c:v>0.31785923277836398</c:v>
                </c:pt>
                <c:pt idx="13">
                  <c:v>0.13152417447961001</c:v>
                </c:pt>
                <c:pt idx="14">
                  <c:v>0.234386695851307</c:v>
                </c:pt>
                <c:pt idx="15">
                  <c:v>0.175218395242694</c:v>
                </c:pt>
                <c:pt idx="16">
                  <c:v>0.19565894680158799</c:v>
                </c:pt>
                <c:pt idx="17">
                  <c:v>0.31859931062626501</c:v>
                </c:pt>
                <c:pt idx="18">
                  <c:v>0.14826009471449</c:v>
                </c:pt>
                <c:pt idx="19">
                  <c:v>0.15547325828380301</c:v>
                </c:pt>
                <c:pt idx="20">
                  <c:v>0.29927645281812598</c:v>
                </c:pt>
                <c:pt idx="21">
                  <c:v>0.158290419388013</c:v>
                </c:pt>
                <c:pt idx="22">
                  <c:v>9.9878564734472805E-2</c:v>
                </c:pt>
                <c:pt idx="23">
                  <c:v>0.35568747452576699</c:v>
                </c:pt>
                <c:pt idx="24">
                  <c:v>0.27363412141022297</c:v>
                </c:pt>
                <c:pt idx="25">
                  <c:v>0.35224626235441597</c:v>
                </c:pt>
                <c:pt idx="26">
                  <c:v>0.30880600290555499</c:v>
                </c:pt>
                <c:pt idx="27">
                  <c:v>0.13615013300611301</c:v>
                </c:pt>
                <c:pt idx="28">
                  <c:v>0.30030916677503799</c:v>
                </c:pt>
                <c:pt idx="29">
                  <c:v>0.153720935091817</c:v>
                </c:pt>
                <c:pt idx="30">
                  <c:v>0.35804025577134002</c:v>
                </c:pt>
                <c:pt idx="31">
                  <c:v>0.38290892206107302</c:v>
                </c:pt>
                <c:pt idx="32">
                  <c:v>0.23464465941113299</c:v>
                </c:pt>
                <c:pt idx="33">
                  <c:v>0.32683252626536602</c:v>
                </c:pt>
                <c:pt idx="34">
                  <c:v>0.26088119548531202</c:v>
                </c:pt>
                <c:pt idx="35">
                  <c:v>0.34839858291300402</c:v>
                </c:pt>
                <c:pt idx="36">
                  <c:v>7.0631480932579593E-2</c:v>
                </c:pt>
                <c:pt idx="37">
                  <c:v>0.12842670882610199</c:v>
                </c:pt>
                <c:pt idx="38">
                  <c:v>0.293112587960495</c:v>
                </c:pt>
                <c:pt idx="39">
                  <c:v>0.34665319483256501</c:v>
                </c:pt>
                <c:pt idx="40">
                  <c:v>0.25912154753746403</c:v>
                </c:pt>
                <c:pt idx="41">
                  <c:v>0.13966249067685099</c:v>
                </c:pt>
                <c:pt idx="42">
                  <c:v>8.2051511935155405E-2</c:v>
                </c:pt>
                <c:pt idx="43">
                  <c:v>0.17545257292681801</c:v>
                </c:pt>
                <c:pt idx="44">
                  <c:v>0.21493597437791001</c:v>
                </c:pt>
                <c:pt idx="45">
                  <c:v>0.32296874448480001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B-4AF4-ACDF-56AC9390A371}"/>
            </c:ext>
          </c:extLst>
        </c:ser>
        <c:ser>
          <c:idx val="2"/>
          <c:order val="2"/>
          <c:tx>
            <c:strRef>
              <c:f>utilevals_BASE!$K$1</c:f>
              <c:strCache>
                <c:ptCount val="1"/>
                <c:pt idx="0">
                  <c:v>Util_hi_CI_imp_1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utilevals_BASE!$K$2:$K$47</c:f>
              <c:numCache>
                <c:formatCode>General</c:formatCode>
                <c:ptCount val="46"/>
                <c:pt idx="0">
                  <c:v>0.38595297319381999</c:v>
                </c:pt>
                <c:pt idx="1">
                  <c:v>0.373754182707418</c:v>
                </c:pt>
                <c:pt idx="2">
                  <c:v>0.307607893724961</c:v>
                </c:pt>
                <c:pt idx="3">
                  <c:v>0.28937533040854102</c:v>
                </c:pt>
                <c:pt idx="4">
                  <c:v>0.145304470731103</c:v>
                </c:pt>
                <c:pt idx="5">
                  <c:v>0.11498317929532199</c:v>
                </c:pt>
                <c:pt idx="6">
                  <c:v>0.244466883851959</c:v>
                </c:pt>
                <c:pt idx="7">
                  <c:v>0.18279022441256201</c:v>
                </c:pt>
                <c:pt idx="8">
                  <c:v>0.36983196902891302</c:v>
                </c:pt>
                <c:pt idx="9">
                  <c:v>0.30754894836728702</c:v>
                </c:pt>
                <c:pt idx="10">
                  <c:v>0.36757440389691498</c:v>
                </c:pt>
                <c:pt idx="11">
                  <c:v>0.264985365783033</c:v>
                </c:pt>
                <c:pt idx="12">
                  <c:v>0.350977386416571</c:v>
                </c:pt>
                <c:pt idx="13">
                  <c:v>0.16173954667755999</c:v>
                </c:pt>
                <c:pt idx="14">
                  <c:v>0.245896571813979</c:v>
                </c:pt>
                <c:pt idx="15">
                  <c:v>0.166115004664566</c:v>
                </c:pt>
                <c:pt idx="16">
                  <c:v>0.157449296564006</c:v>
                </c:pt>
                <c:pt idx="17">
                  <c:v>0.28377141374861298</c:v>
                </c:pt>
                <c:pt idx="18">
                  <c:v>0.153679382213187</c:v>
                </c:pt>
                <c:pt idx="19">
                  <c:v>0.18710790492263299</c:v>
                </c:pt>
                <c:pt idx="20">
                  <c:v>0.30331019705173601</c:v>
                </c:pt>
                <c:pt idx="21">
                  <c:v>0.16192871188237601</c:v>
                </c:pt>
                <c:pt idx="22">
                  <c:v>0.12145381603180801</c:v>
                </c:pt>
                <c:pt idx="23">
                  <c:v>0.35451938544818301</c:v>
                </c:pt>
                <c:pt idx="24">
                  <c:v>0.28400714965115398</c:v>
                </c:pt>
                <c:pt idx="25">
                  <c:v>0.34993061230100098</c:v>
                </c:pt>
                <c:pt idx="26">
                  <c:v>0.34735433176326502</c:v>
                </c:pt>
                <c:pt idx="27">
                  <c:v>0.16491138703167699</c:v>
                </c:pt>
                <c:pt idx="28">
                  <c:v>0.28005389912150302</c:v>
                </c:pt>
                <c:pt idx="29">
                  <c:v>0.14898065491714399</c:v>
                </c:pt>
                <c:pt idx="30">
                  <c:v>0.30644955563930198</c:v>
                </c:pt>
                <c:pt idx="31">
                  <c:v>0.34505136122100799</c:v>
                </c:pt>
                <c:pt idx="32">
                  <c:v>0.228283512228598</c:v>
                </c:pt>
                <c:pt idx="33">
                  <c:v>0.30202778632840499</c:v>
                </c:pt>
                <c:pt idx="34">
                  <c:v>0.26183053057095002</c:v>
                </c:pt>
                <c:pt idx="35">
                  <c:v>0.35012701544012598</c:v>
                </c:pt>
                <c:pt idx="36">
                  <c:v>7.8670410023626403E-2</c:v>
                </c:pt>
                <c:pt idx="37">
                  <c:v>0.12290000760660599</c:v>
                </c:pt>
                <c:pt idx="38">
                  <c:v>0.248615923996792</c:v>
                </c:pt>
                <c:pt idx="39">
                  <c:v>0.351215232621722</c:v>
                </c:pt>
                <c:pt idx="40">
                  <c:v>0.25096023628613201</c:v>
                </c:pt>
                <c:pt idx="41">
                  <c:v>0.13971234526516599</c:v>
                </c:pt>
                <c:pt idx="42">
                  <c:v>8.3700102882948699E-2</c:v>
                </c:pt>
                <c:pt idx="43">
                  <c:v>0.19418115614387299</c:v>
                </c:pt>
                <c:pt idx="44">
                  <c:v>0.20394652854265599</c:v>
                </c:pt>
                <c:pt idx="45">
                  <c:v>0.28601165070428303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B-4AF4-ACDF-56AC9390A371}"/>
            </c:ext>
          </c:extLst>
        </c:ser>
        <c:ser>
          <c:idx val="3"/>
          <c:order val="3"/>
          <c:tx>
            <c:strRef>
              <c:f>utilevals_BASE!$L$1</c:f>
              <c:strCache>
                <c:ptCount val="1"/>
                <c:pt idx="0">
                  <c:v>Util_hi_CI_imp_2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utilevals_BASE!$L$2:$L$47</c:f>
              <c:numCache>
                <c:formatCode>General</c:formatCode>
                <c:ptCount val="46"/>
                <c:pt idx="0">
                  <c:v>0.39540829971006602</c:v>
                </c:pt>
                <c:pt idx="1">
                  <c:v>0.384251366300084</c:v>
                </c:pt>
                <c:pt idx="2">
                  <c:v>0.31739236366094398</c:v>
                </c:pt>
                <c:pt idx="3">
                  <c:v>0.30054190910252898</c:v>
                </c:pt>
                <c:pt idx="4">
                  <c:v>0.15154308444181699</c:v>
                </c:pt>
                <c:pt idx="5">
                  <c:v>0.119274694457843</c:v>
                </c:pt>
                <c:pt idx="6">
                  <c:v>0.25391065515963901</c:v>
                </c:pt>
                <c:pt idx="7">
                  <c:v>0.192187948241345</c:v>
                </c:pt>
                <c:pt idx="8">
                  <c:v>0.38211489681281002</c:v>
                </c:pt>
                <c:pt idx="9">
                  <c:v>0.32021825224940698</c:v>
                </c:pt>
                <c:pt idx="10">
                  <c:v>0.37781783907531402</c:v>
                </c:pt>
                <c:pt idx="11">
                  <c:v>0.27247219781746401</c:v>
                </c:pt>
                <c:pt idx="12">
                  <c:v>0.35973435717894198</c:v>
                </c:pt>
                <c:pt idx="13">
                  <c:v>0.16776453582619499</c:v>
                </c:pt>
                <c:pt idx="14">
                  <c:v>0.25325567915861602</c:v>
                </c:pt>
                <c:pt idx="15">
                  <c:v>0.17087433834706001</c:v>
                </c:pt>
                <c:pt idx="16">
                  <c:v>0.16489338871784201</c:v>
                </c:pt>
                <c:pt idx="17">
                  <c:v>0.29360325444271101</c:v>
                </c:pt>
                <c:pt idx="18">
                  <c:v>0.15801676450941901</c:v>
                </c:pt>
                <c:pt idx="19">
                  <c:v>0.19318190666655599</c:v>
                </c:pt>
                <c:pt idx="20">
                  <c:v>0.31446938106504502</c:v>
                </c:pt>
                <c:pt idx="21">
                  <c:v>0.17128068900597301</c:v>
                </c:pt>
                <c:pt idx="22">
                  <c:v>0.128124479570319</c:v>
                </c:pt>
                <c:pt idx="23">
                  <c:v>0.36650855512413599</c:v>
                </c:pt>
                <c:pt idx="24">
                  <c:v>0.29311243565380102</c:v>
                </c:pt>
                <c:pt idx="25">
                  <c:v>0.35953776518234498</c:v>
                </c:pt>
                <c:pt idx="26">
                  <c:v>0.35744933433517001</c:v>
                </c:pt>
                <c:pt idx="27">
                  <c:v>0.172023987716551</c:v>
                </c:pt>
                <c:pt idx="28">
                  <c:v>0.28857619148038199</c:v>
                </c:pt>
                <c:pt idx="29">
                  <c:v>0.15746004606570199</c:v>
                </c:pt>
                <c:pt idx="30">
                  <c:v>0.315011518009709</c:v>
                </c:pt>
                <c:pt idx="31">
                  <c:v>0.35450301749083302</c:v>
                </c:pt>
                <c:pt idx="32">
                  <c:v>0.23728207846687699</c:v>
                </c:pt>
                <c:pt idx="33">
                  <c:v>0.30924931076005502</c:v>
                </c:pt>
                <c:pt idx="34">
                  <c:v>0.26953137445014203</c:v>
                </c:pt>
                <c:pt idx="35">
                  <c:v>0.35721106166356598</c:v>
                </c:pt>
                <c:pt idx="36">
                  <c:v>8.2543467506908996E-2</c:v>
                </c:pt>
                <c:pt idx="37">
                  <c:v>0.129746273654397</c:v>
                </c:pt>
                <c:pt idx="38">
                  <c:v>0.256832229728372</c:v>
                </c:pt>
                <c:pt idx="39">
                  <c:v>0.36198092964034201</c:v>
                </c:pt>
                <c:pt idx="40">
                  <c:v>0.26076422519553299</c:v>
                </c:pt>
                <c:pt idx="41">
                  <c:v>0.14663645883503301</c:v>
                </c:pt>
                <c:pt idx="42">
                  <c:v>8.9141501668633397E-2</c:v>
                </c:pt>
                <c:pt idx="43">
                  <c:v>0.20240851737077001</c:v>
                </c:pt>
                <c:pt idx="44">
                  <c:v>0.21037882422559401</c:v>
                </c:pt>
                <c:pt idx="45">
                  <c:v>0.29388782004499803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B-4AF4-ACDF-56AC9390A371}"/>
            </c:ext>
          </c:extLst>
        </c:ser>
        <c:ser>
          <c:idx val="4"/>
          <c:order val="4"/>
          <c:tx>
            <c:strRef>
              <c:f>utilevals_BASE!$O$1</c:f>
              <c:strCache>
                <c:ptCount val="1"/>
                <c:pt idx="0">
                  <c:v>Util_hi_CI_imp2_1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utilevals_BASE!$O$2:$O$47</c:f>
              <c:numCache>
                <c:formatCode>General</c:formatCode>
                <c:ptCount val="46"/>
                <c:pt idx="0">
                  <c:v>0.35094758255849301</c:v>
                </c:pt>
                <c:pt idx="1">
                  <c:v>0.35422368592530101</c:v>
                </c:pt>
                <c:pt idx="2">
                  <c:v>0.328426890727962</c:v>
                </c:pt>
                <c:pt idx="3">
                  <c:v>0.31491292813340599</c:v>
                </c:pt>
                <c:pt idx="4">
                  <c:v>0.11889550026373601</c:v>
                </c:pt>
                <c:pt idx="5">
                  <c:v>0.12294859452861299</c:v>
                </c:pt>
                <c:pt idx="6">
                  <c:v>0.22441928592496199</c:v>
                </c:pt>
                <c:pt idx="7">
                  <c:v>0.172778325622687</c:v>
                </c:pt>
                <c:pt idx="8">
                  <c:v>0.33205625928536397</c:v>
                </c:pt>
                <c:pt idx="9">
                  <c:v>0.33040685839617701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B-4AF4-ACDF-56AC9390A371}"/>
            </c:ext>
          </c:extLst>
        </c:ser>
        <c:ser>
          <c:idx val="5"/>
          <c:order val="5"/>
          <c:tx>
            <c:strRef>
              <c:f>utilevals_BASE!$P$1</c:f>
              <c:strCache>
                <c:ptCount val="1"/>
                <c:pt idx="0">
                  <c:v>Util_hi_CI_imp2_2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utilevals_BASE!$P$2:$P$47</c:f>
              <c:numCache>
                <c:formatCode>General</c:formatCode>
                <c:ptCount val="46"/>
                <c:pt idx="0">
                  <c:v>0.364520324322054</c:v>
                </c:pt>
                <c:pt idx="1">
                  <c:v>0.36790276422176399</c:v>
                </c:pt>
                <c:pt idx="2">
                  <c:v>0.34364447743767601</c:v>
                </c:pt>
                <c:pt idx="3">
                  <c:v>0.32706519281232999</c:v>
                </c:pt>
                <c:pt idx="4">
                  <c:v>0.124578989547032</c:v>
                </c:pt>
                <c:pt idx="5">
                  <c:v>0.12832284579291001</c:v>
                </c:pt>
                <c:pt idx="6">
                  <c:v>0.23864822433218699</c:v>
                </c:pt>
                <c:pt idx="7">
                  <c:v>0.18410062006695599</c:v>
                </c:pt>
                <c:pt idx="8">
                  <c:v>0.34173406706734399</c:v>
                </c:pt>
                <c:pt idx="9">
                  <c:v>0.33944371697585302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3B-4AF4-ACDF-56AC9390A371}"/>
            </c:ext>
          </c:extLst>
        </c:ser>
        <c:ser>
          <c:idx val="6"/>
          <c:order val="6"/>
          <c:tx>
            <c:strRef>
              <c:f>utilevals_BASE!$S$1</c:f>
              <c:strCache>
                <c:ptCount val="1"/>
                <c:pt idx="0">
                  <c:v>Util_hi_CI_imp3_1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utilevals_BASE!$S$2:$S$47</c:f>
              <c:numCache>
                <c:formatCode>General</c:formatCode>
                <c:ptCount val="46"/>
                <c:pt idx="0">
                  <c:v>0.37624400140111902</c:v>
                </c:pt>
                <c:pt idx="1">
                  <c:v>0.34614963921647901</c:v>
                </c:pt>
                <c:pt idx="2">
                  <c:v>0.29448841388254299</c:v>
                </c:pt>
                <c:pt idx="3">
                  <c:v>0.32041136662589498</c:v>
                </c:pt>
                <c:pt idx="4">
                  <c:v>0.140469370357548</c:v>
                </c:pt>
                <c:pt idx="5">
                  <c:v>0.133261260932027</c:v>
                </c:pt>
                <c:pt idx="6">
                  <c:v>0.23010282871391899</c:v>
                </c:pt>
                <c:pt idx="7">
                  <c:v>0.14656931753774299</c:v>
                </c:pt>
                <c:pt idx="8">
                  <c:v>0.36887014473920099</c:v>
                </c:pt>
                <c:pt idx="9">
                  <c:v>0.35813639482924098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C4E-A926-5E0199A669B0}"/>
            </c:ext>
          </c:extLst>
        </c:ser>
        <c:ser>
          <c:idx val="7"/>
          <c:order val="7"/>
          <c:tx>
            <c:strRef>
              <c:f>utilevals_BASE!$T$1</c:f>
              <c:strCache>
                <c:ptCount val="1"/>
                <c:pt idx="0">
                  <c:v>Util_hi_CI_imp3_2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utilevals_BASE!$T$2:$T$47</c:f>
              <c:numCache>
                <c:formatCode>General</c:formatCode>
                <c:ptCount val="46"/>
                <c:pt idx="0">
                  <c:v>0.39122631479058201</c:v>
                </c:pt>
                <c:pt idx="1">
                  <c:v>0.357843056120492</c:v>
                </c:pt>
                <c:pt idx="2">
                  <c:v>0.30741893399816</c:v>
                </c:pt>
                <c:pt idx="3">
                  <c:v>0.33022716988786799</c:v>
                </c:pt>
                <c:pt idx="4">
                  <c:v>0.149926167500671</c:v>
                </c:pt>
                <c:pt idx="5">
                  <c:v>0.14001084786283199</c:v>
                </c:pt>
                <c:pt idx="6">
                  <c:v>0.244466131476992</c:v>
                </c:pt>
                <c:pt idx="7">
                  <c:v>0.15856973347541001</c:v>
                </c:pt>
                <c:pt idx="8">
                  <c:v>0.379162590503895</c:v>
                </c:pt>
                <c:pt idx="9">
                  <c:v>0.36980915406945403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4-4C4E-A926-5E0199A669B0}"/>
            </c:ext>
          </c:extLst>
        </c:ser>
        <c:ser>
          <c:idx val="8"/>
          <c:order val="8"/>
          <c:tx>
            <c:strRef>
              <c:f>utilevals_BASE!$W$1</c:f>
              <c:strCache>
                <c:ptCount val="1"/>
                <c:pt idx="0">
                  <c:v>Util_hi_CI_imp4_1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utilevals_BASE!$W$2:$W$47</c:f>
              <c:numCache>
                <c:formatCode>General</c:formatCode>
                <c:ptCount val="46"/>
                <c:pt idx="0">
                  <c:v>0.38101583786623799</c:v>
                </c:pt>
                <c:pt idx="1">
                  <c:v>0.40424041808656702</c:v>
                </c:pt>
                <c:pt idx="2">
                  <c:v>0.30528345881029201</c:v>
                </c:pt>
                <c:pt idx="3">
                  <c:v>0.27263854432123202</c:v>
                </c:pt>
                <c:pt idx="4">
                  <c:v>0.13931647782874901</c:v>
                </c:pt>
                <c:pt idx="5">
                  <c:v>0.13766961295555</c:v>
                </c:pt>
                <c:pt idx="6">
                  <c:v>0.21851617919823901</c:v>
                </c:pt>
                <c:pt idx="7">
                  <c:v>0.16764707911046001</c:v>
                </c:pt>
                <c:pt idx="8">
                  <c:v>0.35346975868136998</c:v>
                </c:pt>
                <c:pt idx="9">
                  <c:v>0.34422796106214498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4-4C4E-A926-5E0199A669B0}"/>
            </c:ext>
          </c:extLst>
        </c:ser>
        <c:ser>
          <c:idx val="9"/>
          <c:order val="9"/>
          <c:tx>
            <c:strRef>
              <c:f>utilevals_BASE!$X$1</c:f>
              <c:strCache>
                <c:ptCount val="1"/>
                <c:pt idx="0">
                  <c:v>Util_hi_CI_imp4_2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utilevals_BASE!$X$2:$X$47</c:f>
              <c:numCache>
                <c:formatCode>General</c:formatCode>
                <c:ptCount val="46"/>
                <c:pt idx="0">
                  <c:v>0.39333798105088902</c:v>
                </c:pt>
                <c:pt idx="1">
                  <c:v>0.41806148288991601</c:v>
                </c:pt>
                <c:pt idx="2">
                  <c:v>0.31780093835624401</c:v>
                </c:pt>
                <c:pt idx="3">
                  <c:v>0.28140465588976898</c:v>
                </c:pt>
                <c:pt idx="4">
                  <c:v>0.148129126933017</c:v>
                </c:pt>
                <c:pt idx="5">
                  <c:v>0.14227490420028999</c:v>
                </c:pt>
                <c:pt idx="6">
                  <c:v>0.23056524099012399</c:v>
                </c:pt>
                <c:pt idx="7">
                  <c:v>0.17925173639252101</c:v>
                </c:pt>
                <c:pt idx="8">
                  <c:v>0.36942194761184399</c:v>
                </c:pt>
                <c:pt idx="9">
                  <c:v>0.35626604399482797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4-4C4E-A926-5E0199A6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232"/>
        <c:axId val="995349712"/>
      </c:scatterChart>
      <c:valAx>
        <c:axId val="9953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712"/>
        <c:crosses val="autoZero"/>
        <c:crossBetween val="midCat"/>
      </c:valAx>
      <c:valAx>
        <c:axId val="995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</a:t>
            </a:r>
            <a:r>
              <a:rPr lang="en-US" baseline="0"/>
              <a:t> estimates for 81 tests at select districts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utilevals_BASE!$O$1</c:f>
              <c:strCache>
                <c:ptCount val="1"/>
                <c:pt idx="0">
                  <c:v>Util_hi_CI_imp2_1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utilevals_BASE!$O$2:$O$11</c:f>
              <c:numCache>
                <c:formatCode>General</c:formatCode>
                <c:ptCount val="10"/>
                <c:pt idx="0">
                  <c:v>0.35094758255849301</c:v>
                </c:pt>
                <c:pt idx="1">
                  <c:v>0.35422368592530101</c:v>
                </c:pt>
                <c:pt idx="2">
                  <c:v>0.328426890727962</c:v>
                </c:pt>
                <c:pt idx="3">
                  <c:v>0.31491292813340599</c:v>
                </c:pt>
                <c:pt idx="4">
                  <c:v>0.11889550026373601</c:v>
                </c:pt>
                <c:pt idx="5">
                  <c:v>0.12294859452861299</c:v>
                </c:pt>
                <c:pt idx="6">
                  <c:v>0.22441928592496199</c:v>
                </c:pt>
                <c:pt idx="7">
                  <c:v>0.172778325622687</c:v>
                </c:pt>
                <c:pt idx="8">
                  <c:v>0.33205625928536397</c:v>
                </c:pt>
                <c:pt idx="9">
                  <c:v>0.33040685839617701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B-432D-AE1D-DF7E6C863990}"/>
            </c:ext>
          </c:extLst>
        </c:ser>
        <c:ser>
          <c:idx val="5"/>
          <c:order val="1"/>
          <c:tx>
            <c:strRef>
              <c:f>utilevals_BASE!$P$1</c:f>
              <c:strCache>
                <c:ptCount val="1"/>
                <c:pt idx="0">
                  <c:v>Util_hi_CI_imp2_2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utilevals_BASE!$P$2:$P$11</c:f>
              <c:numCache>
                <c:formatCode>General</c:formatCode>
                <c:ptCount val="10"/>
                <c:pt idx="0">
                  <c:v>0.364520324322054</c:v>
                </c:pt>
                <c:pt idx="1">
                  <c:v>0.36790276422176399</c:v>
                </c:pt>
                <c:pt idx="2">
                  <c:v>0.34364447743767601</c:v>
                </c:pt>
                <c:pt idx="3">
                  <c:v>0.32706519281232999</c:v>
                </c:pt>
                <c:pt idx="4">
                  <c:v>0.124578989547032</c:v>
                </c:pt>
                <c:pt idx="5">
                  <c:v>0.12832284579291001</c:v>
                </c:pt>
                <c:pt idx="6">
                  <c:v>0.23864822433218699</c:v>
                </c:pt>
                <c:pt idx="7">
                  <c:v>0.18410062006695599</c:v>
                </c:pt>
                <c:pt idx="8">
                  <c:v>0.34173406706734399</c:v>
                </c:pt>
                <c:pt idx="9">
                  <c:v>0.33944371697585302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B-432D-AE1D-DF7E6C863990}"/>
            </c:ext>
          </c:extLst>
        </c:ser>
        <c:ser>
          <c:idx val="6"/>
          <c:order val="2"/>
          <c:tx>
            <c:strRef>
              <c:f>utilevals_BASE!$S$1</c:f>
              <c:strCache>
                <c:ptCount val="1"/>
                <c:pt idx="0">
                  <c:v>Util_hi_CI_imp3_1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utilevals_BASE!$S$2:$S$11</c:f>
              <c:numCache>
                <c:formatCode>General</c:formatCode>
                <c:ptCount val="10"/>
                <c:pt idx="0">
                  <c:v>0.37624400140111902</c:v>
                </c:pt>
                <c:pt idx="1">
                  <c:v>0.34614963921647901</c:v>
                </c:pt>
                <c:pt idx="2">
                  <c:v>0.29448841388254299</c:v>
                </c:pt>
                <c:pt idx="3">
                  <c:v>0.32041136662589498</c:v>
                </c:pt>
                <c:pt idx="4">
                  <c:v>0.140469370357548</c:v>
                </c:pt>
                <c:pt idx="5">
                  <c:v>0.133261260932027</c:v>
                </c:pt>
                <c:pt idx="6">
                  <c:v>0.23010282871391899</c:v>
                </c:pt>
                <c:pt idx="7">
                  <c:v>0.14656931753774299</c:v>
                </c:pt>
                <c:pt idx="8">
                  <c:v>0.36887014473920099</c:v>
                </c:pt>
                <c:pt idx="9">
                  <c:v>0.35813639482924098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B-432D-AE1D-DF7E6C863990}"/>
            </c:ext>
          </c:extLst>
        </c:ser>
        <c:ser>
          <c:idx val="7"/>
          <c:order val="3"/>
          <c:tx>
            <c:strRef>
              <c:f>utilevals_BASE!$T$1</c:f>
              <c:strCache>
                <c:ptCount val="1"/>
                <c:pt idx="0">
                  <c:v>Util_hi_CI_imp3_2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rgbClr val="FFC00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utilevals_BASE!$T$2:$T$11</c:f>
              <c:numCache>
                <c:formatCode>General</c:formatCode>
                <c:ptCount val="10"/>
                <c:pt idx="0">
                  <c:v>0.39122631479058201</c:v>
                </c:pt>
                <c:pt idx="1">
                  <c:v>0.357843056120492</c:v>
                </c:pt>
                <c:pt idx="2">
                  <c:v>0.30741893399816</c:v>
                </c:pt>
                <c:pt idx="3">
                  <c:v>0.33022716988786799</c:v>
                </c:pt>
                <c:pt idx="4">
                  <c:v>0.149926167500671</c:v>
                </c:pt>
                <c:pt idx="5">
                  <c:v>0.14001084786283199</c:v>
                </c:pt>
                <c:pt idx="6">
                  <c:v>0.244466131476992</c:v>
                </c:pt>
                <c:pt idx="7">
                  <c:v>0.15856973347541001</c:v>
                </c:pt>
                <c:pt idx="8">
                  <c:v>0.379162590503895</c:v>
                </c:pt>
                <c:pt idx="9">
                  <c:v>0.36980915406945403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B-432D-AE1D-DF7E6C863990}"/>
            </c:ext>
          </c:extLst>
        </c:ser>
        <c:ser>
          <c:idx val="8"/>
          <c:order val="4"/>
          <c:tx>
            <c:strRef>
              <c:f>utilevals_BASE!$W$1</c:f>
              <c:strCache>
                <c:ptCount val="1"/>
                <c:pt idx="0">
                  <c:v>Util_hi_CI_imp4_1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utilevals_BASE!$W$2:$W$11</c:f>
              <c:numCache>
                <c:formatCode>General</c:formatCode>
                <c:ptCount val="10"/>
                <c:pt idx="0">
                  <c:v>0.38101583786623799</c:v>
                </c:pt>
                <c:pt idx="1">
                  <c:v>0.40424041808656702</c:v>
                </c:pt>
                <c:pt idx="2">
                  <c:v>0.30528345881029201</c:v>
                </c:pt>
                <c:pt idx="3">
                  <c:v>0.27263854432123202</c:v>
                </c:pt>
                <c:pt idx="4">
                  <c:v>0.13931647782874901</c:v>
                </c:pt>
                <c:pt idx="5">
                  <c:v>0.13766961295555</c:v>
                </c:pt>
                <c:pt idx="6">
                  <c:v>0.21851617919823901</c:v>
                </c:pt>
                <c:pt idx="7">
                  <c:v>0.16764707911046001</c:v>
                </c:pt>
                <c:pt idx="8">
                  <c:v>0.35346975868136998</c:v>
                </c:pt>
                <c:pt idx="9">
                  <c:v>0.34422796106214498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B-432D-AE1D-DF7E6C863990}"/>
            </c:ext>
          </c:extLst>
        </c:ser>
        <c:ser>
          <c:idx val="9"/>
          <c:order val="5"/>
          <c:tx>
            <c:strRef>
              <c:f>utilevals_BASE!$X$1</c:f>
              <c:strCache>
                <c:ptCount val="1"/>
                <c:pt idx="0">
                  <c:v>Util_hi_CI_imp4_2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utilevals_BASE!$X$2:$X$11</c:f>
              <c:numCache>
                <c:formatCode>General</c:formatCode>
                <c:ptCount val="10"/>
                <c:pt idx="0">
                  <c:v>0.39333798105088902</c:v>
                </c:pt>
                <c:pt idx="1">
                  <c:v>0.41806148288991601</c:v>
                </c:pt>
                <c:pt idx="2">
                  <c:v>0.31780093835624401</c:v>
                </c:pt>
                <c:pt idx="3">
                  <c:v>0.28140465588976898</c:v>
                </c:pt>
                <c:pt idx="4">
                  <c:v>0.148129126933017</c:v>
                </c:pt>
                <c:pt idx="5">
                  <c:v>0.14227490420028999</c:v>
                </c:pt>
                <c:pt idx="6">
                  <c:v>0.23056524099012399</c:v>
                </c:pt>
                <c:pt idx="7">
                  <c:v>0.17925173639252101</c:v>
                </c:pt>
                <c:pt idx="8">
                  <c:v>0.36942194761184399</c:v>
                </c:pt>
                <c:pt idx="9">
                  <c:v>0.35626604399482797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4B-432D-AE1D-DF7E6C863990}"/>
            </c:ext>
          </c:extLst>
        </c:ser>
        <c:ser>
          <c:idx val="0"/>
          <c:order val="6"/>
          <c:tx>
            <c:strRef>
              <c:f>utilevals_BASE!$AA$1</c:f>
              <c:strCache>
                <c:ptCount val="1"/>
                <c:pt idx="0">
                  <c:v>Util_hi_CI_imp5_1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utilevals_BASE!$AA$2:$AA$11</c:f>
              <c:numCache>
                <c:formatCode>General</c:formatCode>
                <c:ptCount val="10"/>
                <c:pt idx="0">
                  <c:v>0.37608352054571798</c:v>
                </c:pt>
                <c:pt idx="1">
                  <c:v>0.37418700582474201</c:v>
                </c:pt>
                <c:pt idx="2">
                  <c:v>0.27089540130458301</c:v>
                </c:pt>
                <c:pt idx="3">
                  <c:v>0.30615620846838298</c:v>
                </c:pt>
                <c:pt idx="4">
                  <c:v>0.153411939507025</c:v>
                </c:pt>
                <c:pt idx="5">
                  <c:v>0.112324970635997</c:v>
                </c:pt>
                <c:pt idx="6">
                  <c:v>0.20513931130726301</c:v>
                </c:pt>
                <c:pt idx="7">
                  <c:v>0.183164635715371</c:v>
                </c:pt>
                <c:pt idx="8">
                  <c:v>0.35317794241531397</c:v>
                </c:pt>
                <c:pt idx="9">
                  <c:v>0.293843558522421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4B-432D-AE1D-DF7E6C863990}"/>
            </c:ext>
          </c:extLst>
        </c:ser>
        <c:ser>
          <c:idx val="1"/>
          <c:order val="7"/>
          <c:tx>
            <c:strRef>
              <c:f>utilevals_BASE!$AB$1</c:f>
              <c:strCache>
                <c:ptCount val="1"/>
                <c:pt idx="0">
                  <c:v>Util_hi_CI_imp5_2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utilevals_BASE!$AB$2:$AB$11</c:f>
              <c:numCache>
                <c:formatCode>General</c:formatCode>
                <c:ptCount val="10"/>
                <c:pt idx="0">
                  <c:v>0.38607019749191601</c:v>
                </c:pt>
                <c:pt idx="1">
                  <c:v>0.38877499598568299</c:v>
                </c:pt>
                <c:pt idx="2">
                  <c:v>0.28109113431056199</c:v>
                </c:pt>
                <c:pt idx="3">
                  <c:v>0.31417558728641998</c:v>
                </c:pt>
                <c:pt idx="4">
                  <c:v>0.15993807060696399</c:v>
                </c:pt>
                <c:pt idx="5">
                  <c:v>0.117693671124852</c:v>
                </c:pt>
                <c:pt idx="6">
                  <c:v>0.21938641594370201</c:v>
                </c:pt>
                <c:pt idx="7">
                  <c:v>0.193800845541236</c:v>
                </c:pt>
                <c:pt idx="8">
                  <c:v>0.36468247426017403</c:v>
                </c:pt>
                <c:pt idx="9">
                  <c:v>0.30305267943597097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4B-432D-AE1D-DF7E6C86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49232"/>
        <c:axId val="995349712"/>
      </c:lineChart>
      <c:catAx>
        <c:axId val="9953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712"/>
        <c:crosses val="autoZero"/>
        <c:auto val="1"/>
        <c:lblAlgn val="ctr"/>
        <c:lblOffset val="100"/>
        <c:noMultiLvlLbl val="0"/>
      </c:catAx>
      <c:valAx>
        <c:axId val="995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264582</xdr:colOff>
      <xdr:row>0</xdr:row>
      <xdr:rowOff>162982</xdr:rowOff>
    </xdr:from>
    <xdr:to>
      <xdr:col>42</xdr:col>
      <xdr:colOff>465667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ACBD4-353C-B144-4508-A0A8FDDA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257175</xdr:colOff>
      <xdr:row>35</xdr:row>
      <xdr:rowOff>47625</xdr:rowOff>
    </xdr:from>
    <xdr:to>
      <xdr:col>42</xdr:col>
      <xdr:colOff>19050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CDD04-99B4-49A5-ACE3-5B6E3FE4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tabSelected="1" zoomScaleNormal="100" workbookViewId="0">
      <selection activeCell="C2" sqref="C2"/>
    </sheetView>
  </sheetViews>
  <sheetFormatPr defaultRowHeight="15" x14ac:dyDescent="0.25"/>
  <cols>
    <col min="1" max="1" width="13.5703125" bestFit="1" customWidth="1"/>
    <col min="2" max="2" width="4.5703125" customWidth="1"/>
    <col min="3" max="24" width="6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144</v>
      </c>
      <c r="J1" t="s">
        <v>145</v>
      </c>
      <c r="K1" t="s">
        <v>180</v>
      </c>
      <c r="L1" t="s">
        <v>181</v>
      </c>
      <c r="M1" t="s">
        <v>199</v>
      </c>
      <c r="N1" t="s">
        <v>200</v>
      </c>
      <c r="O1" t="s">
        <v>201</v>
      </c>
      <c r="P1" t="s">
        <v>202</v>
      </c>
      <c r="Q1" t="s">
        <v>204</v>
      </c>
      <c r="R1" t="s">
        <v>205</v>
      </c>
      <c r="S1" t="s">
        <v>206</v>
      </c>
      <c r="T1" t="s">
        <v>207</v>
      </c>
      <c r="U1" t="s">
        <v>228</v>
      </c>
      <c r="V1" t="s">
        <v>229</v>
      </c>
      <c r="W1" t="s">
        <v>230</v>
      </c>
      <c r="X1" t="s">
        <v>231</v>
      </c>
      <c r="Y1" t="s">
        <v>242</v>
      </c>
      <c r="Z1" t="s">
        <v>243</v>
      </c>
      <c r="AA1" t="s">
        <v>244</v>
      </c>
      <c r="AB1" t="s">
        <v>245</v>
      </c>
      <c r="AD1" t="s">
        <v>184</v>
      </c>
      <c r="AE1" t="s">
        <v>183</v>
      </c>
      <c r="AF1" t="s">
        <v>185</v>
      </c>
      <c r="AG1" t="s">
        <v>203</v>
      </c>
    </row>
    <row r="2" spans="1:33" x14ac:dyDescent="0.25">
      <c r="A2" s="2" t="s">
        <v>6</v>
      </c>
      <c r="B2" s="2">
        <v>81</v>
      </c>
      <c r="C2" s="3">
        <v>2.9162687642159499E-2</v>
      </c>
      <c r="D2" s="2" t="s">
        <v>7</v>
      </c>
      <c r="E2" s="2">
        <v>0.37188408923714</v>
      </c>
      <c r="F2" s="2" t="s">
        <v>8</v>
      </c>
      <c r="G2" s="2">
        <f>_xlfn.NUMBERVALUE(_xlfn.TEXTAFTER(_xlfn.TEXTBEFORE(F2,","),"("))</f>
        <v>0.35990119333225201</v>
      </c>
      <c r="H2" s="2">
        <f>_xlfn.NUMBERVALUE(_xlfn.TEXTBEFORE(_xlfn.TEXTAFTER(F2,","),")"))</f>
        <v>0.383866985142027</v>
      </c>
      <c r="I2" s="2">
        <v>0.39068063645194301</v>
      </c>
      <c r="J2" s="2" t="s">
        <v>146</v>
      </c>
      <c r="K2" s="2">
        <f>_xlfn.NUMBERVALUE(_xlfn.TEXTAFTER(_xlfn.TEXTBEFORE(J2,","),"("))</f>
        <v>0.38595297319381999</v>
      </c>
      <c r="L2" s="2">
        <f>_xlfn.NUMBERVALUE(_xlfn.TEXTBEFORE(_xlfn.TEXTAFTER(J2,","),")"))</f>
        <v>0.39540829971006602</v>
      </c>
      <c r="M2" s="2">
        <v>0.35773395344027298</v>
      </c>
      <c r="N2" s="2" t="s">
        <v>208</v>
      </c>
      <c r="O2" s="2">
        <f>_xlfn.NUMBERVALUE(_xlfn.TEXTAFTER(_xlfn.TEXTBEFORE(N2,","),"("))</f>
        <v>0.35094758255849301</v>
      </c>
      <c r="P2" s="2">
        <f>_xlfn.NUMBERVALUE(_xlfn.TEXTBEFORE(_xlfn.TEXTAFTER(N2,","),")"))</f>
        <v>0.364520324322054</v>
      </c>
      <c r="Q2" s="2">
        <v>0.38373515809585002</v>
      </c>
      <c r="R2" s="2" t="s">
        <v>218</v>
      </c>
      <c r="S2" s="2">
        <f>_xlfn.NUMBERVALUE(_xlfn.TEXTAFTER(_xlfn.TEXTBEFORE(R2,","),"("))</f>
        <v>0.37624400140111902</v>
      </c>
      <c r="T2" s="2">
        <f>_xlfn.NUMBERVALUE(_xlfn.TEXTBEFORE(_xlfn.TEXTAFTER(R2,","),")"))</f>
        <v>0.39122631479058201</v>
      </c>
      <c r="U2" s="2">
        <v>0.38717690945856298</v>
      </c>
      <c r="V2" s="2" t="s">
        <v>232</v>
      </c>
      <c r="W2" s="2">
        <f>_xlfn.NUMBERVALUE(_xlfn.TEXTAFTER(_xlfn.TEXTBEFORE(V2,","),"("))</f>
        <v>0.38101583786623799</v>
      </c>
      <c r="X2" s="2">
        <f>_xlfn.NUMBERVALUE(_xlfn.TEXTBEFORE(_xlfn.TEXTAFTER(V2,","),")"))</f>
        <v>0.39333798105088902</v>
      </c>
      <c r="Y2" s="2">
        <v>0.38107685901881699</v>
      </c>
      <c r="Z2" s="2" t="s">
        <v>246</v>
      </c>
      <c r="AA2" s="2">
        <f>_xlfn.NUMBERVALUE(_xlfn.TEXTAFTER(_xlfn.TEXTBEFORE(Z2,","),"("))</f>
        <v>0.37608352054571798</v>
      </c>
      <c r="AB2" s="2">
        <f>_xlfn.NUMBERVALUE(_xlfn.TEXTBEFORE(_xlfn.TEXTAFTER(Z2,","),")"))</f>
        <v>0.38607019749191601</v>
      </c>
      <c r="AD2">
        <f t="shared" ref="AD2:AD34" si="0">H2-G2</f>
        <v>2.3965791809774983E-2</v>
      </c>
      <c r="AE2">
        <f t="shared" ref="AE2:AE34" si="1">L2-K2</f>
        <v>9.455326516246032E-3</v>
      </c>
      <c r="AF2" s="1">
        <f>(I2-E2)/E2</f>
        <v>5.0544101667164838E-2</v>
      </c>
      <c r="AG2" s="1">
        <f t="shared" ref="AG2:AG47" si="2">(I2-M2)/I2</f>
        <v>8.4331497232325081E-2</v>
      </c>
    </row>
    <row r="3" spans="1:33" x14ac:dyDescent="0.25">
      <c r="A3" s="2" t="s">
        <v>9</v>
      </c>
      <c r="B3" s="2">
        <v>81</v>
      </c>
      <c r="C3" s="2">
        <v>2.98604595639506E-2</v>
      </c>
      <c r="D3" s="2" t="s">
        <v>10</v>
      </c>
      <c r="E3" s="3">
        <v>0.34720880232735801</v>
      </c>
      <c r="F3" s="2" t="s">
        <v>11</v>
      </c>
      <c r="G3" s="2">
        <f t="shared" ref="G3:G47" si="3">_xlfn.NUMBERVALUE(_xlfn.TEXTAFTER(_xlfn.TEXTBEFORE(F3,","),"("))</f>
        <v>0.33328247282831902</v>
      </c>
      <c r="H3" s="2">
        <f t="shared" ref="H3:H47" si="4">_xlfn.NUMBERVALUE(_xlfn.TEXTBEFORE(_xlfn.TEXTAFTER(F3,","),")"))</f>
        <v>0.361135131826397</v>
      </c>
      <c r="I3" s="2">
        <v>0.37900277450375103</v>
      </c>
      <c r="J3" s="2" t="s">
        <v>147</v>
      </c>
      <c r="K3" s="2">
        <f t="shared" ref="K3:K47" si="5">_xlfn.NUMBERVALUE(_xlfn.TEXTAFTER(_xlfn.TEXTBEFORE(J3,","),"("))</f>
        <v>0.373754182707418</v>
      </c>
      <c r="L3" s="2">
        <f t="shared" ref="L3:L47" si="6">_xlfn.NUMBERVALUE(_xlfn.TEXTBEFORE(_xlfn.TEXTAFTER(J3,","),")"))</f>
        <v>0.384251366300084</v>
      </c>
      <c r="M3" s="2">
        <v>0.361063225073532</v>
      </c>
      <c r="N3" s="2" t="s">
        <v>209</v>
      </c>
      <c r="O3" s="2">
        <f t="shared" ref="O3:O47" si="7">_xlfn.NUMBERVALUE(_xlfn.TEXTAFTER(_xlfn.TEXTBEFORE(N3,","),"("))</f>
        <v>0.35422368592530101</v>
      </c>
      <c r="P3" s="2">
        <f t="shared" ref="P3:P47" si="8">_xlfn.NUMBERVALUE(_xlfn.TEXTBEFORE(_xlfn.TEXTAFTER(N3,","),")"))</f>
        <v>0.36790276422176399</v>
      </c>
      <c r="Q3" s="2">
        <v>0.35199634766848498</v>
      </c>
      <c r="R3" s="2" t="s">
        <v>221</v>
      </c>
      <c r="S3" s="2">
        <f>_xlfn.NUMBERVALUE(_xlfn.TEXTAFTER(_xlfn.TEXTBEFORE(R3,","),"("))</f>
        <v>0.34614963921647901</v>
      </c>
      <c r="T3" s="2">
        <f>_xlfn.NUMBERVALUE(_xlfn.TEXTBEFORE(_xlfn.TEXTAFTER(R3,","),")"))</f>
        <v>0.357843056120492</v>
      </c>
      <c r="U3" s="2">
        <v>0.41115095048824202</v>
      </c>
      <c r="V3" s="2" t="s">
        <v>233</v>
      </c>
      <c r="W3" s="2">
        <f t="shared" ref="W3:W47" si="9">_xlfn.NUMBERVALUE(_xlfn.TEXTAFTER(_xlfn.TEXTBEFORE(V3,","),"("))</f>
        <v>0.40424041808656702</v>
      </c>
      <c r="X3" s="2">
        <f t="shared" ref="X3:X47" si="10">_xlfn.NUMBERVALUE(_xlfn.TEXTBEFORE(_xlfn.TEXTAFTER(V3,","),")"))</f>
        <v>0.41806148288991601</v>
      </c>
      <c r="Y3" s="2">
        <v>0.38148100090521198</v>
      </c>
      <c r="Z3" s="2" t="s">
        <v>247</v>
      </c>
      <c r="AA3" s="2">
        <f t="shared" ref="AA3:AA11" si="11">_xlfn.NUMBERVALUE(_xlfn.TEXTAFTER(_xlfn.TEXTBEFORE(Z3,","),"("))</f>
        <v>0.37418700582474201</v>
      </c>
      <c r="AB3" s="2">
        <f t="shared" ref="AB3:AB11" si="12">_xlfn.NUMBERVALUE(_xlfn.TEXTBEFORE(_xlfn.TEXTAFTER(Z3,","),")"))</f>
        <v>0.38877499598568299</v>
      </c>
      <c r="AD3">
        <f t="shared" si="0"/>
        <v>2.7852658998077984E-2</v>
      </c>
      <c r="AE3">
        <f t="shared" si="1"/>
        <v>1.0497183592665993E-2</v>
      </c>
      <c r="AF3" s="1">
        <f t="shared" ref="AF3:AF34" si="13">(I3-E3)/E3</f>
        <v>9.1570178991075182E-2</v>
      </c>
      <c r="AG3" s="1">
        <f t="shared" si="2"/>
        <v>4.7333557000231077E-2</v>
      </c>
    </row>
    <row r="4" spans="1:33" x14ac:dyDescent="0.25">
      <c r="A4" s="2" t="s">
        <v>12</v>
      </c>
      <c r="B4" s="2">
        <v>81</v>
      </c>
      <c r="C4" s="3">
        <v>2.2809124660069399E-2</v>
      </c>
      <c r="D4" s="2" t="s">
        <v>13</v>
      </c>
      <c r="E4" s="3">
        <v>0.29046847724172398</v>
      </c>
      <c r="F4" s="2" t="s">
        <v>14</v>
      </c>
      <c r="G4" s="2">
        <f t="shared" si="3"/>
        <v>0.27877265576485</v>
      </c>
      <c r="H4" s="2">
        <f t="shared" si="4"/>
        <v>0.30216429871859701</v>
      </c>
      <c r="I4" s="2">
        <v>0.31250012869295302</v>
      </c>
      <c r="J4" s="2" t="s">
        <v>148</v>
      </c>
      <c r="K4" s="2">
        <f t="shared" si="5"/>
        <v>0.307607893724961</v>
      </c>
      <c r="L4" s="2">
        <f t="shared" si="6"/>
        <v>0.31739236366094398</v>
      </c>
      <c r="M4" s="2">
        <v>0.33603568408281898</v>
      </c>
      <c r="N4" s="2" t="s">
        <v>210</v>
      </c>
      <c r="O4" s="2">
        <f t="shared" si="7"/>
        <v>0.328426890727962</v>
      </c>
      <c r="P4" s="2">
        <f t="shared" si="8"/>
        <v>0.34364447743767601</v>
      </c>
      <c r="Q4" s="2">
        <v>0.300953673940352</v>
      </c>
      <c r="R4" s="2" t="s">
        <v>219</v>
      </c>
      <c r="S4" s="2">
        <f t="shared" ref="S4:S47" si="14">_xlfn.NUMBERVALUE(_xlfn.TEXTAFTER(_xlfn.TEXTBEFORE(R4,","),"("))</f>
        <v>0.29448841388254299</v>
      </c>
      <c r="T4" s="2">
        <f t="shared" ref="T4:T47" si="15">_xlfn.NUMBERVALUE(_xlfn.TEXTBEFORE(_xlfn.TEXTAFTER(R4,","),")"))</f>
        <v>0.30741893399816</v>
      </c>
      <c r="U4" s="2">
        <v>0.31154219858326798</v>
      </c>
      <c r="V4" s="2" t="s">
        <v>234</v>
      </c>
      <c r="W4" s="2">
        <f t="shared" si="9"/>
        <v>0.30528345881029201</v>
      </c>
      <c r="X4" s="2">
        <f t="shared" si="10"/>
        <v>0.31780093835624401</v>
      </c>
      <c r="Y4" s="2">
        <v>0.275993267807573</v>
      </c>
      <c r="Z4" s="2" t="s">
        <v>248</v>
      </c>
      <c r="AA4" s="2">
        <f t="shared" si="11"/>
        <v>0.27089540130458301</v>
      </c>
      <c r="AB4" s="2">
        <f t="shared" si="12"/>
        <v>0.28109113431056199</v>
      </c>
      <c r="AD4">
        <f t="shared" si="0"/>
        <v>2.3391642953747016E-2</v>
      </c>
      <c r="AE4">
        <f t="shared" si="1"/>
        <v>9.7844699359829757E-3</v>
      </c>
      <c r="AF4" s="1">
        <f t="shared" si="13"/>
        <v>7.5848682998033531E-2</v>
      </c>
      <c r="AG4" s="1">
        <f t="shared" si="2"/>
        <v>-7.5313746232056167E-2</v>
      </c>
    </row>
    <row r="5" spans="1:33" x14ac:dyDescent="0.25">
      <c r="A5" s="2" t="s">
        <v>15</v>
      </c>
      <c r="B5" s="2">
        <v>81</v>
      </c>
      <c r="C5" s="3">
        <v>3.3602756172116999E-2</v>
      </c>
      <c r="D5" s="2" t="s">
        <v>16</v>
      </c>
      <c r="E5" s="3">
        <v>0.29896708849866499</v>
      </c>
      <c r="F5" s="2" t="s">
        <v>17</v>
      </c>
      <c r="G5" s="2">
        <f t="shared" si="3"/>
        <v>0.29075496265345802</v>
      </c>
      <c r="H5" s="2">
        <f t="shared" si="4"/>
        <v>0.30717921434387202</v>
      </c>
      <c r="I5" s="2">
        <v>0.294958619755535</v>
      </c>
      <c r="J5" s="2" t="s">
        <v>149</v>
      </c>
      <c r="K5" s="2">
        <f t="shared" si="5"/>
        <v>0.28937533040854102</v>
      </c>
      <c r="L5" s="2">
        <f t="shared" si="6"/>
        <v>0.30054190910252898</v>
      </c>
      <c r="M5" s="2">
        <v>0.32098906047286802</v>
      </c>
      <c r="N5" s="2" t="s">
        <v>211</v>
      </c>
      <c r="O5" s="2">
        <f t="shared" si="7"/>
        <v>0.31491292813340599</v>
      </c>
      <c r="P5" s="2">
        <f t="shared" si="8"/>
        <v>0.32706519281232999</v>
      </c>
      <c r="Q5" s="2">
        <v>0.32531926825688101</v>
      </c>
      <c r="R5" s="2" t="s">
        <v>220</v>
      </c>
      <c r="S5" s="2">
        <f t="shared" si="14"/>
        <v>0.32041136662589498</v>
      </c>
      <c r="T5" s="2">
        <f t="shared" si="15"/>
        <v>0.33022716988786799</v>
      </c>
      <c r="U5" s="2">
        <v>0.27702160010549998</v>
      </c>
      <c r="V5" s="2" t="s">
        <v>235</v>
      </c>
      <c r="W5" s="2">
        <f t="shared" si="9"/>
        <v>0.27263854432123202</v>
      </c>
      <c r="X5" s="2">
        <f t="shared" si="10"/>
        <v>0.28140465588976898</v>
      </c>
      <c r="Y5" s="2">
        <v>0.31016589787740201</v>
      </c>
      <c r="Z5" s="2" t="s">
        <v>249</v>
      </c>
      <c r="AA5" s="2">
        <f t="shared" si="11"/>
        <v>0.30615620846838298</v>
      </c>
      <c r="AB5" s="2">
        <f t="shared" si="12"/>
        <v>0.31417558728641998</v>
      </c>
      <c r="AD5">
        <f t="shared" si="0"/>
        <v>1.6424251690414005E-2</v>
      </c>
      <c r="AE5">
        <f t="shared" si="1"/>
        <v>1.1166578693987961E-2</v>
      </c>
      <c r="AF5" s="1">
        <f t="shared" si="13"/>
        <v>-1.3407725791020937E-2</v>
      </c>
      <c r="AG5" s="1">
        <f t="shared" si="2"/>
        <v>-8.8251161260882408E-2</v>
      </c>
    </row>
    <row r="6" spans="1:33" x14ac:dyDescent="0.25">
      <c r="A6" s="2" t="s">
        <v>18</v>
      </c>
      <c r="B6" s="2">
        <v>81</v>
      </c>
      <c r="C6" s="2">
        <v>5.3119419335754198E-3</v>
      </c>
      <c r="D6" s="2" t="s">
        <v>19</v>
      </c>
      <c r="E6" s="3">
        <v>0.13418097466745099</v>
      </c>
      <c r="F6" s="2" t="s">
        <v>20</v>
      </c>
      <c r="G6" s="2">
        <f t="shared" si="3"/>
        <v>0.128024125013455</v>
      </c>
      <c r="H6" s="2">
        <f t="shared" si="4"/>
        <v>0.14033782432144701</v>
      </c>
      <c r="I6" s="2">
        <v>0.14842377758646</v>
      </c>
      <c r="J6" s="2" t="s">
        <v>150</v>
      </c>
      <c r="K6" s="2">
        <f t="shared" si="5"/>
        <v>0.145304470731103</v>
      </c>
      <c r="L6" s="2">
        <f t="shared" si="6"/>
        <v>0.15154308444181699</v>
      </c>
      <c r="M6" s="2">
        <v>0.121737244905384</v>
      </c>
      <c r="N6" s="2" t="s">
        <v>212</v>
      </c>
      <c r="O6" s="2">
        <f t="shared" si="7"/>
        <v>0.11889550026373601</v>
      </c>
      <c r="P6" s="2">
        <f t="shared" si="8"/>
        <v>0.124578989547032</v>
      </c>
      <c r="Q6" s="2">
        <v>0.14519776892910999</v>
      </c>
      <c r="R6" s="2" t="s">
        <v>223</v>
      </c>
      <c r="S6" s="2">
        <f t="shared" si="14"/>
        <v>0.140469370357548</v>
      </c>
      <c r="T6" s="2">
        <f t="shared" si="15"/>
        <v>0.149926167500671</v>
      </c>
      <c r="U6" s="2">
        <v>0.143722802380883</v>
      </c>
      <c r="V6" s="2" t="s">
        <v>236</v>
      </c>
      <c r="W6" s="2">
        <f t="shared" si="9"/>
        <v>0.13931647782874901</v>
      </c>
      <c r="X6" s="2">
        <f t="shared" si="10"/>
        <v>0.148129126933017</v>
      </c>
      <c r="Y6" s="2">
        <v>0.156675005056994</v>
      </c>
      <c r="Z6" s="2" t="s">
        <v>250</v>
      </c>
      <c r="AA6" s="2">
        <f t="shared" si="11"/>
        <v>0.153411939507025</v>
      </c>
      <c r="AB6" s="2">
        <f t="shared" si="12"/>
        <v>0.15993807060696399</v>
      </c>
      <c r="AD6">
        <f t="shared" si="0"/>
        <v>1.2313699307992004E-2</v>
      </c>
      <c r="AE6">
        <f t="shared" si="1"/>
        <v>6.2386137107139916E-3</v>
      </c>
      <c r="AF6" s="1">
        <f t="shared" si="13"/>
        <v>0.10614621748208214</v>
      </c>
      <c r="AG6" s="1">
        <f t="shared" si="2"/>
        <v>0.17979957871325927</v>
      </c>
    </row>
    <row r="7" spans="1:33" x14ac:dyDescent="0.25">
      <c r="A7" s="2" t="s">
        <v>21</v>
      </c>
      <c r="B7" s="2">
        <v>81</v>
      </c>
      <c r="C7" s="2">
        <v>3.6622372025156801E-3</v>
      </c>
      <c r="D7" s="2" t="s">
        <v>22</v>
      </c>
      <c r="E7" s="3">
        <v>0.10402209895332</v>
      </c>
      <c r="F7" s="2" t="s">
        <v>23</v>
      </c>
      <c r="G7" s="2">
        <f t="shared" si="3"/>
        <v>9.8849481213232296E-2</v>
      </c>
      <c r="H7" s="2">
        <f t="shared" si="4"/>
        <v>0.10919471669340899</v>
      </c>
      <c r="I7" s="2">
        <v>0.117128936876582</v>
      </c>
      <c r="J7" s="2" t="s">
        <v>151</v>
      </c>
      <c r="K7" s="2">
        <f t="shared" si="5"/>
        <v>0.11498317929532199</v>
      </c>
      <c r="L7" s="2">
        <f t="shared" si="6"/>
        <v>0.119274694457843</v>
      </c>
      <c r="M7" s="2">
        <v>0.12563572016076199</v>
      </c>
      <c r="N7" s="2" t="s">
        <v>213</v>
      </c>
      <c r="O7" s="2">
        <f t="shared" si="7"/>
        <v>0.12294859452861299</v>
      </c>
      <c r="P7" s="2">
        <f t="shared" si="8"/>
        <v>0.12832284579291001</v>
      </c>
      <c r="Q7" s="2">
        <v>0.13663605439742901</v>
      </c>
      <c r="R7" s="2" t="s">
        <v>222</v>
      </c>
      <c r="S7" s="2">
        <f t="shared" si="14"/>
        <v>0.133261260932027</v>
      </c>
      <c r="T7" s="2">
        <f t="shared" si="15"/>
        <v>0.14001084786283199</v>
      </c>
      <c r="U7" s="2">
        <v>0.13997225857792001</v>
      </c>
      <c r="V7" s="2" t="s">
        <v>237</v>
      </c>
      <c r="W7" s="2">
        <f t="shared" si="9"/>
        <v>0.13766961295555</v>
      </c>
      <c r="X7" s="2">
        <f t="shared" si="10"/>
        <v>0.14227490420028999</v>
      </c>
      <c r="Y7" s="2">
        <v>0.115009320880425</v>
      </c>
      <c r="Z7" s="2" t="s">
        <v>251</v>
      </c>
      <c r="AA7" s="2">
        <f t="shared" si="11"/>
        <v>0.112324970635997</v>
      </c>
      <c r="AB7" s="2">
        <f t="shared" si="12"/>
        <v>0.117693671124852</v>
      </c>
      <c r="AD7">
        <f t="shared" si="0"/>
        <v>1.0345235480176698E-2</v>
      </c>
      <c r="AE7">
        <f t="shared" si="1"/>
        <v>4.2915151625210063E-3</v>
      </c>
      <c r="AF7" s="1">
        <f t="shared" si="13"/>
        <v>0.12600051388257133</v>
      </c>
      <c r="AG7" s="1">
        <f t="shared" si="2"/>
        <v>-7.2627512133432326E-2</v>
      </c>
    </row>
    <row r="8" spans="1:33" x14ac:dyDescent="0.25">
      <c r="A8" s="2" t="s">
        <v>24</v>
      </c>
      <c r="B8" s="2">
        <v>81</v>
      </c>
      <c r="C8" s="2">
        <v>4.26673052428405E-3</v>
      </c>
      <c r="D8" s="2" t="s">
        <v>25</v>
      </c>
      <c r="E8" s="3">
        <v>0.21037332556906499</v>
      </c>
      <c r="F8" s="2" t="s">
        <v>26</v>
      </c>
      <c r="G8" s="2">
        <f t="shared" si="3"/>
        <v>0.19734518778407401</v>
      </c>
      <c r="H8" s="2">
        <f t="shared" si="4"/>
        <v>0.223401463354056</v>
      </c>
      <c r="I8" s="2">
        <v>0.24918876950579899</v>
      </c>
      <c r="J8" s="2" t="s">
        <v>152</v>
      </c>
      <c r="K8" s="2">
        <f t="shared" si="5"/>
        <v>0.244466883851959</v>
      </c>
      <c r="L8" s="2">
        <f t="shared" si="6"/>
        <v>0.25391065515963901</v>
      </c>
      <c r="M8" s="2">
        <v>0.23153375512857499</v>
      </c>
      <c r="N8" s="2" t="s">
        <v>214</v>
      </c>
      <c r="O8" s="2">
        <f t="shared" si="7"/>
        <v>0.22441928592496199</v>
      </c>
      <c r="P8" s="2">
        <f t="shared" si="8"/>
        <v>0.23864822433218699</v>
      </c>
      <c r="Q8" s="2">
        <v>0.237284480095455</v>
      </c>
      <c r="R8" s="2" t="s">
        <v>224</v>
      </c>
      <c r="S8" s="2">
        <f t="shared" si="14"/>
        <v>0.23010282871391899</v>
      </c>
      <c r="T8" s="2">
        <f t="shared" si="15"/>
        <v>0.244466131476992</v>
      </c>
      <c r="U8" s="2">
        <v>0.224540710094181</v>
      </c>
      <c r="V8" s="2" t="s">
        <v>238</v>
      </c>
      <c r="W8" s="2">
        <f t="shared" si="9"/>
        <v>0.21851617919823901</v>
      </c>
      <c r="X8" s="2">
        <f t="shared" si="10"/>
        <v>0.23056524099012399</v>
      </c>
      <c r="Y8" s="2">
        <v>0.21226286362548299</v>
      </c>
      <c r="Z8" s="2" t="s">
        <v>252</v>
      </c>
      <c r="AA8" s="2">
        <f t="shared" si="11"/>
        <v>0.20513931130726301</v>
      </c>
      <c r="AB8" s="2">
        <f t="shared" si="12"/>
        <v>0.21938641594370201</v>
      </c>
      <c r="AD8">
        <f t="shared" si="0"/>
        <v>2.6056275569981996E-2</v>
      </c>
      <c r="AE8">
        <f t="shared" si="1"/>
        <v>9.4437713076800101E-3</v>
      </c>
      <c r="AF8" s="1">
        <f t="shared" si="13"/>
        <v>0.18450744091123375</v>
      </c>
      <c r="AG8" s="1">
        <f t="shared" si="2"/>
        <v>7.0849960101484991E-2</v>
      </c>
    </row>
    <row r="9" spans="1:33" x14ac:dyDescent="0.25">
      <c r="A9" s="2" t="s">
        <v>27</v>
      </c>
      <c r="B9" s="2">
        <v>81</v>
      </c>
      <c r="C9" s="2">
        <v>2.4487978174327898E-3</v>
      </c>
      <c r="D9" s="2" t="s">
        <v>28</v>
      </c>
      <c r="E9" s="3">
        <v>0.14376019927931599</v>
      </c>
      <c r="F9" s="2" t="s">
        <v>29</v>
      </c>
      <c r="G9" s="2">
        <f t="shared" si="3"/>
        <v>0.13395377034348799</v>
      </c>
      <c r="H9" s="2">
        <f t="shared" si="4"/>
        <v>0.153566628215145</v>
      </c>
      <c r="I9" s="2">
        <v>0.18748908632695299</v>
      </c>
      <c r="J9" s="2" t="s">
        <v>153</v>
      </c>
      <c r="K9" s="2">
        <f t="shared" si="5"/>
        <v>0.18279022441256201</v>
      </c>
      <c r="L9" s="2">
        <f t="shared" si="6"/>
        <v>0.192187948241345</v>
      </c>
      <c r="M9" s="2">
        <v>0.17843947284482101</v>
      </c>
      <c r="N9" s="2" t="s">
        <v>215</v>
      </c>
      <c r="O9" s="2">
        <f t="shared" si="7"/>
        <v>0.172778325622687</v>
      </c>
      <c r="P9" s="2">
        <f t="shared" si="8"/>
        <v>0.18410062006695599</v>
      </c>
      <c r="Q9" s="2">
        <v>0.15256952550657599</v>
      </c>
      <c r="R9" s="2" t="s">
        <v>225</v>
      </c>
      <c r="S9" s="2">
        <f t="shared" si="14"/>
        <v>0.14656931753774299</v>
      </c>
      <c r="T9" s="2">
        <f t="shared" si="15"/>
        <v>0.15856973347541001</v>
      </c>
      <c r="U9" s="2">
        <v>0.17344940775149001</v>
      </c>
      <c r="V9" s="2" t="s">
        <v>239</v>
      </c>
      <c r="W9" s="2">
        <f t="shared" si="9"/>
        <v>0.16764707911046001</v>
      </c>
      <c r="X9" s="2">
        <f t="shared" si="10"/>
        <v>0.17925173639252101</v>
      </c>
      <c r="Y9" s="2">
        <v>0.188482740628304</v>
      </c>
      <c r="Z9" s="2" t="s">
        <v>253</v>
      </c>
      <c r="AA9" s="2">
        <f t="shared" si="11"/>
        <v>0.183164635715371</v>
      </c>
      <c r="AB9" s="2">
        <f t="shared" si="12"/>
        <v>0.193800845541236</v>
      </c>
      <c r="AD9">
        <f t="shared" si="0"/>
        <v>1.9612857871657008E-2</v>
      </c>
      <c r="AE9">
        <f t="shared" si="1"/>
        <v>9.3977238287829834E-3</v>
      </c>
      <c r="AF9" s="1">
        <f t="shared" si="13"/>
        <v>0.30417937138967677</v>
      </c>
      <c r="AG9" s="1">
        <f t="shared" si="2"/>
        <v>4.8267414703546049E-2</v>
      </c>
    </row>
    <row r="10" spans="1:33" x14ac:dyDescent="0.25">
      <c r="A10" s="2" t="s">
        <v>30</v>
      </c>
      <c r="B10" s="2">
        <v>81</v>
      </c>
      <c r="C10" s="2">
        <v>3.6458079796368198E-2</v>
      </c>
      <c r="D10" s="2" t="s">
        <v>31</v>
      </c>
      <c r="E10" s="3">
        <v>0.34802587102187399</v>
      </c>
      <c r="F10" s="2" t="s">
        <v>32</v>
      </c>
      <c r="G10" s="2">
        <f t="shared" si="3"/>
        <v>0.33493225933767601</v>
      </c>
      <c r="H10" s="2">
        <f t="shared" si="4"/>
        <v>0.36111948270607203</v>
      </c>
      <c r="I10" s="2">
        <v>0.37597343292086099</v>
      </c>
      <c r="J10" s="2" t="s">
        <v>154</v>
      </c>
      <c r="K10" s="2">
        <f t="shared" si="5"/>
        <v>0.36983196902891302</v>
      </c>
      <c r="L10" s="2">
        <f t="shared" si="6"/>
        <v>0.38211489681281002</v>
      </c>
      <c r="M10" s="2">
        <v>0.33689516317635398</v>
      </c>
      <c r="N10" s="2" t="s">
        <v>216</v>
      </c>
      <c r="O10" s="2">
        <f t="shared" si="7"/>
        <v>0.33205625928536397</v>
      </c>
      <c r="P10" s="2">
        <f t="shared" si="8"/>
        <v>0.34173406706734399</v>
      </c>
      <c r="Q10" s="2">
        <v>0.374016367621548</v>
      </c>
      <c r="R10" s="2" t="s">
        <v>226</v>
      </c>
      <c r="S10" s="2">
        <f t="shared" si="14"/>
        <v>0.36887014473920099</v>
      </c>
      <c r="T10" s="2">
        <f t="shared" si="15"/>
        <v>0.379162590503895</v>
      </c>
      <c r="U10" s="2">
        <v>0.36144585314660699</v>
      </c>
      <c r="V10" s="2" t="s">
        <v>240</v>
      </c>
      <c r="W10" s="2">
        <f t="shared" si="9"/>
        <v>0.35346975868136998</v>
      </c>
      <c r="X10" s="2">
        <f t="shared" si="10"/>
        <v>0.36942194761184399</v>
      </c>
      <c r="Y10" s="2">
        <v>0.35893020833774397</v>
      </c>
      <c r="Z10" s="2" t="s">
        <v>254</v>
      </c>
      <c r="AA10" s="2">
        <f t="shared" si="11"/>
        <v>0.35317794241531397</v>
      </c>
      <c r="AB10" s="2">
        <f t="shared" si="12"/>
        <v>0.36468247426017403</v>
      </c>
      <c r="AD10">
        <f t="shared" si="0"/>
        <v>2.6187223368396018E-2</v>
      </c>
      <c r="AE10">
        <f t="shared" si="1"/>
        <v>1.2282927783897002E-2</v>
      </c>
      <c r="AF10" s="1">
        <f t="shared" si="13"/>
        <v>8.0303116021022636E-2</v>
      </c>
      <c r="AG10" s="1">
        <f t="shared" si="2"/>
        <v>0.10393891249420444</v>
      </c>
    </row>
    <row r="11" spans="1:33" x14ac:dyDescent="0.25">
      <c r="A11" s="2" t="s">
        <v>33</v>
      </c>
      <c r="B11" s="2">
        <v>81</v>
      </c>
      <c r="C11" s="2">
        <v>3.1918436492979603E-2</v>
      </c>
      <c r="D11" s="2" t="s">
        <v>34</v>
      </c>
      <c r="E11" s="2">
        <v>0.29961495163854401</v>
      </c>
      <c r="F11" s="2" t="s">
        <v>35</v>
      </c>
      <c r="G11" s="2">
        <f t="shared" si="3"/>
        <v>0.28895939613235999</v>
      </c>
      <c r="H11" s="2">
        <f t="shared" si="4"/>
        <v>0.31027050714472698</v>
      </c>
      <c r="I11" s="2">
        <v>0.313883600308347</v>
      </c>
      <c r="J11" s="2" t="s">
        <v>155</v>
      </c>
      <c r="K11" s="2">
        <f t="shared" si="5"/>
        <v>0.30754894836728702</v>
      </c>
      <c r="L11" s="2">
        <f t="shared" si="6"/>
        <v>0.32021825224940698</v>
      </c>
      <c r="M11" s="2">
        <v>0.33492528768601498</v>
      </c>
      <c r="N11" s="2" t="s">
        <v>217</v>
      </c>
      <c r="O11" s="2">
        <f t="shared" si="7"/>
        <v>0.33040685839617701</v>
      </c>
      <c r="P11" s="2">
        <f t="shared" si="8"/>
        <v>0.33944371697585302</v>
      </c>
      <c r="Q11" s="2">
        <v>0.363972774449347</v>
      </c>
      <c r="R11" s="2" t="s">
        <v>227</v>
      </c>
      <c r="S11" s="2">
        <f t="shared" si="14"/>
        <v>0.35813639482924098</v>
      </c>
      <c r="T11" s="2">
        <f t="shared" si="15"/>
        <v>0.36980915406945403</v>
      </c>
      <c r="U11" s="2">
        <v>0.35024700252848701</v>
      </c>
      <c r="V11" s="2" t="s">
        <v>241</v>
      </c>
      <c r="W11" s="2">
        <f t="shared" si="9"/>
        <v>0.34422796106214498</v>
      </c>
      <c r="X11" s="2">
        <f t="shared" si="10"/>
        <v>0.35626604399482797</v>
      </c>
      <c r="Y11" s="2">
        <v>0.29844811897919599</v>
      </c>
      <c r="Z11" s="2" t="s">
        <v>255</v>
      </c>
      <c r="AA11" s="2">
        <f t="shared" si="11"/>
        <v>0.293843558522421</v>
      </c>
      <c r="AB11" s="2">
        <f t="shared" si="12"/>
        <v>0.30305267943597097</v>
      </c>
      <c r="AD11">
        <f t="shared" si="0"/>
        <v>2.131111101236699E-2</v>
      </c>
      <c r="AE11">
        <f t="shared" si="1"/>
        <v>1.2669303882119953E-2</v>
      </c>
      <c r="AF11" s="1">
        <f t="shared" si="13"/>
        <v>4.7623286460739475E-2</v>
      </c>
      <c r="AG11" s="1">
        <f t="shared" si="2"/>
        <v>-6.7036593683127921E-2</v>
      </c>
    </row>
    <row r="12" spans="1:33" x14ac:dyDescent="0.25">
      <c r="A12" s="2" t="s">
        <v>36</v>
      </c>
      <c r="B12" s="2">
        <v>81</v>
      </c>
      <c r="C12" s="2">
        <v>3.7805688953781599E-2</v>
      </c>
      <c r="D12" s="2" t="s">
        <v>37</v>
      </c>
      <c r="E12" s="2">
        <v>0.36701737320939998</v>
      </c>
      <c r="F12" s="2" t="s">
        <v>38</v>
      </c>
      <c r="G12" s="2">
        <f t="shared" si="3"/>
        <v>0.35268280616779102</v>
      </c>
      <c r="H12" s="2">
        <f t="shared" si="4"/>
        <v>0.38135194025100799</v>
      </c>
      <c r="I12" s="2">
        <v>0.37269612148611397</v>
      </c>
      <c r="J12" s="2" t="s">
        <v>156</v>
      </c>
      <c r="K12" s="2">
        <f t="shared" si="5"/>
        <v>0.36757440389691498</v>
      </c>
      <c r="L12" s="2">
        <f t="shared" si="6"/>
        <v>0.37781783907531402</v>
      </c>
      <c r="M12" s="2"/>
      <c r="N12" s="2"/>
      <c r="O12" s="2" t="e">
        <f t="shared" si="7"/>
        <v>#N/A</v>
      </c>
      <c r="P12" s="2" t="e">
        <f t="shared" si="8"/>
        <v>#N/A</v>
      </c>
      <c r="Q12" s="2"/>
      <c r="R12" s="2"/>
      <c r="S12" s="2" t="e">
        <f t="shared" si="14"/>
        <v>#N/A</v>
      </c>
      <c r="T12" s="2" t="e">
        <f t="shared" si="15"/>
        <v>#N/A</v>
      </c>
      <c r="U12" s="2"/>
      <c r="V12" s="2"/>
      <c r="W12" s="2" t="e">
        <f t="shared" si="9"/>
        <v>#N/A</v>
      </c>
      <c r="X12" s="2" t="e">
        <f t="shared" si="10"/>
        <v>#N/A</v>
      </c>
      <c r="Y12" s="2">
        <v>0.389819640756213</v>
      </c>
      <c r="Z12" s="2" t="s">
        <v>256</v>
      </c>
      <c r="AA12" s="2"/>
      <c r="AB12" s="2"/>
      <c r="AD12">
        <f t="shared" si="0"/>
        <v>2.8669134083216974E-2</v>
      </c>
      <c r="AE12">
        <f t="shared" si="1"/>
        <v>1.0243435178399041E-2</v>
      </c>
      <c r="AF12" s="1">
        <f t="shared" si="13"/>
        <v>1.5472696093528015E-2</v>
      </c>
      <c r="AG12" s="1">
        <f>(I12-Q2)/I12</f>
        <v>-2.9619402975588349E-2</v>
      </c>
    </row>
    <row r="13" spans="1:33" x14ac:dyDescent="0.25">
      <c r="A13" s="2" t="s">
        <v>39</v>
      </c>
      <c r="B13" s="2">
        <v>81</v>
      </c>
      <c r="C13" s="2">
        <v>2.0994168823614601E-2</v>
      </c>
      <c r="D13" s="2" t="s">
        <v>40</v>
      </c>
      <c r="E13" s="3">
        <v>0.233433539627771</v>
      </c>
      <c r="F13" s="2" t="s">
        <v>41</v>
      </c>
      <c r="G13" s="2">
        <f t="shared" si="3"/>
        <v>0.22608112542039399</v>
      </c>
      <c r="H13" s="2">
        <f t="shared" si="4"/>
        <v>0.240785953835148</v>
      </c>
      <c r="I13" s="2">
        <v>0.26872878180024801</v>
      </c>
      <c r="J13" s="2" t="s">
        <v>157</v>
      </c>
      <c r="K13" s="2">
        <f t="shared" si="5"/>
        <v>0.264985365783033</v>
      </c>
      <c r="L13" s="2">
        <f t="shared" si="6"/>
        <v>0.27247219781746401</v>
      </c>
      <c r="M13" s="2"/>
      <c r="N13" s="2"/>
      <c r="O13" s="2" t="e">
        <f t="shared" si="7"/>
        <v>#N/A</v>
      </c>
      <c r="P13" s="2" t="e">
        <f t="shared" si="8"/>
        <v>#N/A</v>
      </c>
      <c r="Q13" s="2"/>
      <c r="R13" s="2"/>
      <c r="S13" s="2" t="e">
        <f t="shared" si="14"/>
        <v>#N/A</v>
      </c>
      <c r="T13" s="2" t="e">
        <f t="shared" si="15"/>
        <v>#N/A</v>
      </c>
      <c r="U13" s="2"/>
      <c r="V13" s="2"/>
      <c r="W13" s="2" t="e">
        <f t="shared" si="9"/>
        <v>#N/A</v>
      </c>
      <c r="X13" s="2" t="e">
        <f t="shared" si="10"/>
        <v>#N/A</v>
      </c>
      <c r="Y13" s="2">
        <v>0.37689587052523799</v>
      </c>
      <c r="Z13" s="2" t="s">
        <v>257</v>
      </c>
      <c r="AA13" s="2"/>
      <c r="AB13" s="2"/>
      <c r="AD13">
        <f t="shared" si="0"/>
        <v>1.4704828414754012E-2</v>
      </c>
      <c r="AE13">
        <f t="shared" si="1"/>
        <v>7.4868320344310124E-3</v>
      </c>
      <c r="AF13" s="1">
        <f t="shared" si="13"/>
        <v>0.15120038975015407</v>
      </c>
      <c r="AG13" s="1">
        <f>(I13-Q3)/I13</f>
        <v>-0.30985726690835663</v>
      </c>
    </row>
    <row r="14" spans="1:33" x14ac:dyDescent="0.25">
      <c r="A14" s="2" t="s">
        <v>42</v>
      </c>
      <c r="B14" s="2">
        <v>81</v>
      </c>
      <c r="C14" s="2">
        <v>3.5194769527814501E-2</v>
      </c>
      <c r="D14" s="2" t="s">
        <v>43</v>
      </c>
      <c r="E14" s="3">
        <v>0.30578102738306201</v>
      </c>
      <c r="F14" s="2" t="s">
        <v>44</v>
      </c>
      <c r="G14" s="2">
        <f t="shared" si="3"/>
        <v>0.29370282198776099</v>
      </c>
      <c r="H14" s="2">
        <f t="shared" si="4"/>
        <v>0.31785923277836398</v>
      </c>
      <c r="I14" s="2">
        <v>0.35535587179775602</v>
      </c>
      <c r="J14" s="2" t="s">
        <v>158</v>
      </c>
      <c r="K14" s="2">
        <f t="shared" si="5"/>
        <v>0.350977386416571</v>
      </c>
      <c r="L14" s="2">
        <f t="shared" si="6"/>
        <v>0.35973435717894198</v>
      </c>
      <c r="M14" s="2"/>
      <c r="N14" s="2"/>
      <c r="O14" s="2" t="e">
        <f t="shared" si="7"/>
        <v>#N/A</v>
      </c>
      <c r="P14" s="2" t="e">
        <f t="shared" si="8"/>
        <v>#N/A</v>
      </c>
      <c r="Q14" s="2"/>
      <c r="R14" s="2"/>
      <c r="S14" s="2" t="e">
        <f t="shared" si="14"/>
        <v>#N/A</v>
      </c>
      <c r="T14" s="2" t="e">
        <f t="shared" si="15"/>
        <v>#N/A</v>
      </c>
      <c r="U14" s="2"/>
      <c r="V14" s="2"/>
      <c r="W14" s="2" t="e">
        <f t="shared" si="9"/>
        <v>#N/A</v>
      </c>
      <c r="X14" s="2" t="e">
        <f t="shared" si="10"/>
        <v>#N/A</v>
      </c>
      <c r="Y14" s="2"/>
      <c r="Z14" s="2"/>
      <c r="AA14" s="2"/>
      <c r="AB14" s="2"/>
      <c r="AD14">
        <f t="shared" si="0"/>
        <v>2.4156410790602989E-2</v>
      </c>
      <c r="AE14">
        <f t="shared" si="1"/>
        <v>8.7569707623709747E-3</v>
      </c>
      <c r="AF14" s="1">
        <f t="shared" si="13"/>
        <v>0.16212531182515114</v>
      </c>
      <c r="AG14" s="1">
        <f t="shared" si="2"/>
        <v>1</v>
      </c>
    </row>
    <row r="15" spans="1:33" x14ac:dyDescent="0.25">
      <c r="A15" s="2" t="s">
        <v>45</v>
      </c>
      <c r="B15" s="2">
        <v>81</v>
      </c>
      <c r="C15" s="2">
        <v>4.5839661353408402E-3</v>
      </c>
      <c r="D15" s="2" t="s">
        <v>46</v>
      </c>
      <c r="E15" s="3">
        <v>0.124500426699309</v>
      </c>
      <c r="F15" s="2" t="s">
        <v>47</v>
      </c>
      <c r="G15" s="2">
        <f t="shared" si="3"/>
        <v>0.11747667891900899</v>
      </c>
      <c r="H15" s="2">
        <f t="shared" si="4"/>
        <v>0.13152417447961001</v>
      </c>
      <c r="I15" s="2">
        <v>0.16475204125187801</v>
      </c>
      <c r="J15" s="2" t="s">
        <v>159</v>
      </c>
      <c r="K15" s="2">
        <f t="shared" si="5"/>
        <v>0.16173954667755999</v>
      </c>
      <c r="L15" s="2">
        <f t="shared" si="6"/>
        <v>0.16776453582619499</v>
      </c>
      <c r="M15" s="2"/>
      <c r="N15" s="2"/>
      <c r="O15" s="2" t="e">
        <f t="shared" si="7"/>
        <v>#N/A</v>
      </c>
      <c r="P15" s="2" t="e">
        <f t="shared" si="8"/>
        <v>#N/A</v>
      </c>
      <c r="Q15" s="2"/>
      <c r="R15" s="2"/>
      <c r="S15" s="2" t="e">
        <f t="shared" si="14"/>
        <v>#N/A</v>
      </c>
      <c r="T15" s="2" t="e">
        <f t="shared" si="15"/>
        <v>#N/A</v>
      </c>
      <c r="U15" s="2"/>
      <c r="V15" s="2"/>
      <c r="W15" s="2" t="e">
        <f t="shared" si="9"/>
        <v>#N/A</v>
      </c>
      <c r="X15" s="2" t="e">
        <f t="shared" si="10"/>
        <v>#N/A</v>
      </c>
      <c r="Y15" s="2"/>
      <c r="Z15" s="2"/>
      <c r="AA15" s="2"/>
      <c r="AB15" s="2"/>
      <c r="AD15">
        <f t="shared" si="0"/>
        <v>1.4047495560601017E-2</v>
      </c>
      <c r="AE15">
        <f t="shared" si="1"/>
        <v>6.0249891486350016E-3</v>
      </c>
      <c r="AF15" s="1">
        <f t="shared" si="13"/>
        <v>0.32330503291995877</v>
      </c>
      <c r="AG15" s="1">
        <f t="shared" si="2"/>
        <v>1</v>
      </c>
    </row>
    <row r="16" spans="1:33" x14ac:dyDescent="0.25">
      <c r="A16" s="2" t="s">
        <v>48</v>
      </c>
      <c r="B16" s="2">
        <v>81</v>
      </c>
      <c r="C16" s="3">
        <v>2.38909481135713E-2</v>
      </c>
      <c r="D16" s="2" t="s">
        <v>49</v>
      </c>
      <c r="E16" s="3">
        <v>0.22782833576185901</v>
      </c>
      <c r="F16" s="2" t="s">
        <v>50</v>
      </c>
      <c r="G16" s="2">
        <f t="shared" si="3"/>
        <v>0.221269975672411</v>
      </c>
      <c r="H16" s="2">
        <f t="shared" si="4"/>
        <v>0.234386695851307</v>
      </c>
      <c r="I16" s="2">
        <v>0.24957612548629801</v>
      </c>
      <c r="J16" s="2" t="s">
        <v>160</v>
      </c>
      <c r="K16" s="2">
        <f t="shared" si="5"/>
        <v>0.245896571813979</v>
      </c>
      <c r="L16" s="2">
        <f t="shared" si="6"/>
        <v>0.25325567915861602</v>
      </c>
      <c r="M16" s="2"/>
      <c r="N16" s="2"/>
      <c r="O16" s="2" t="e">
        <f t="shared" si="7"/>
        <v>#N/A</v>
      </c>
      <c r="P16" s="2" t="e">
        <f t="shared" si="8"/>
        <v>#N/A</v>
      </c>
      <c r="Q16" s="2"/>
      <c r="R16" s="2"/>
      <c r="S16" s="2" t="e">
        <f t="shared" si="14"/>
        <v>#N/A</v>
      </c>
      <c r="T16" s="2" t="e">
        <f t="shared" si="15"/>
        <v>#N/A</v>
      </c>
      <c r="U16" s="2"/>
      <c r="V16" s="2"/>
      <c r="W16" s="2" t="e">
        <f t="shared" si="9"/>
        <v>#N/A</v>
      </c>
      <c r="X16" s="2" t="e">
        <f t="shared" si="10"/>
        <v>#N/A</v>
      </c>
      <c r="Y16" s="2"/>
      <c r="Z16" s="2"/>
      <c r="AA16" s="2"/>
      <c r="AB16" s="2"/>
      <c r="AD16">
        <f t="shared" si="0"/>
        <v>1.3116720178896007E-2</v>
      </c>
      <c r="AE16">
        <f t="shared" si="1"/>
        <v>7.359107344637017E-3</v>
      </c>
      <c r="AF16" s="1">
        <f t="shared" si="13"/>
        <v>9.5456913433152588E-2</v>
      </c>
      <c r="AG16" s="1">
        <f t="shared" si="2"/>
        <v>1</v>
      </c>
    </row>
    <row r="17" spans="1:33" x14ac:dyDescent="0.25">
      <c r="A17" s="2" t="s">
        <v>51</v>
      </c>
      <c r="B17" s="2">
        <v>81</v>
      </c>
      <c r="C17" s="2">
        <v>2.2511085144502702E-2</v>
      </c>
      <c r="D17" s="2" t="s">
        <v>52</v>
      </c>
      <c r="E17" s="3">
        <v>0.16437348341791799</v>
      </c>
      <c r="F17" s="2" t="s">
        <v>53</v>
      </c>
      <c r="G17" s="2">
        <f t="shared" si="3"/>
        <v>0.15352857159314201</v>
      </c>
      <c r="H17" s="2">
        <f t="shared" si="4"/>
        <v>0.175218395242694</v>
      </c>
      <c r="I17" s="2">
        <v>0.16849467150581299</v>
      </c>
      <c r="J17" s="2" t="s">
        <v>161</v>
      </c>
      <c r="K17" s="2">
        <f t="shared" si="5"/>
        <v>0.166115004664566</v>
      </c>
      <c r="L17" s="2">
        <f t="shared" si="6"/>
        <v>0.17087433834706001</v>
      </c>
      <c r="M17" s="2"/>
      <c r="N17" s="2"/>
      <c r="O17" s="2" t="e">
        <f t="shared" si="7"/>
        <v>#N/A</v>
      </c>
      <c r="P17" s="2" t="e">
        <f t="shared" si="8"/>
        <v>#N/A</v>
      </c>
      <c r="Q17" s="2"/>
      <c r="R17" s="2"/>
      <c r="S17" s="2" t="e">
        <f t="shared" si="14"/>
        <v>#N/A</v>
      </c>
      <c r="T17" s="2" t="e">
        <f t="shared" si="15"/>
        <v>#N/A</v>
      </c>
      <c r="U17" s="2"/>
      <c r="V17" s="2"/>
      <c r="W17" s="2" t="e">
        <f t="shared" si="9"/>
        <v>#N/A</v>
      </c>
      <c r="X17" s="2" t="e">
        <f t="shared" si="10"/>
        <v>#N/A</v>
      </c>
      <c r="Y17" s="2"/>
      <c r="Z17" s="2"/>
      <c r="AA17" s="2"/>
      <c r="AB17" s="2"/>
      <c r="AD17">
        <f t="shared" si="0"/>
        <v>2.1689823649551992E-2</v>
      </c>
      <c r="AE17">
        <f t="shared" si="1"/>
        <v>4.7593336824940102E-3</v>
      </c>
      <c r="AF17" s="1">
        <f t="shared" si="13"/>
        <v>2.507209801849191E-2</v>
      </c>
      <c r="AG17" s="1">
        <f t="shared" si="2"/>
        <v>1</v>
      </c>
    </row>
    <row r="18" spans="1:33" x14ac:dyDescent="0.25">
      <c r="A18" s="2" t="s">
        <v>54</v>
      </c>
      <c r="B18" s="2">
        <v>81</v>
      </c>
      <c r="C18" s="2">
        <v>7.10643200959992E-3</v>
      </c>
      <c r="D18" s="2" t="s">
        <v>55</v>
      </c>
      <c r="E18" s="3">
        <v>0.18729798196066799</v>
      </c>
      <c r="F18" s="2" t="s">
        <v>56</v>
      </c>
      <c r="G18" s="2">
        <f t="shared" si="3"/>
        <v>0.17893701711974799</v>
      </c>
      <c r="H18" s="2">
        <f t="shared" si="4"/>
        <v>0.19565894680158799</v>
      </c>
      <c r="I18" s="2">
        <v>0.161171342640924</v>
      </c>
      <c r="J18" s="2" t="s">
        <v>162</v>
      </c>
      <c r="K18" s="2">
        <f t="shared" si="5"/>
        <v>0.157449296564006</v>
      </c>
      <c r="L18" s="2">
        <f t="shared" si="6"/>
        <v>0.16489338871784201</v>
      </c>
      <c r="M18" s="2"/>
      <c r="N18" s="2"/>
      <c r="O18" s="2" t="e">
        <f t="shared" si="7"/>
        <v>#N/A</v>
      </c>
      <c r="P18" s="2" t="e">
        <f t="shared" si="8"/>
        <v>#N/A</v>
      </c>
      <c r="Q18" s="2"/>
      <c r="R18" s="2"/>
      <c r="S18" s="2" t="e">
        <f t="shared" si="14"/>
        <v>#N/A</v>
      </c>
      <c r="T18" s="2" t="e">
        <f t="shared" si="15"/>
        <v>#N/A</v>
      </c>
      <c r="U18" s="2"/>
      <c r="V18" s="2"/>
      <c r="W18" s="2" t="e">
        <f t="shared" si="9"/>
        <v>#N/A</v>
      </c>
      <c r="X18" s="2" t="e">
        <f t="shared" si="10"/>
        <v>#N/A</v>
      </c>
      <c r="Y18" s="2"/>
      <c r="Z18" s="2"/>
      <c r="AA18" s="2"/>
      <c r="AB18" s="2"/>
      <c r="AD18">
        <f t="shared" si="0"/>
        <v>1.6721929681839998E-2</v>
      </c>
      <c r="AE18">
        <f t="shared" si="1"/>
        <v>7.4440921538360127E-3</v>
      </c>
      <c r="AF18" s="1">
        <f t="shared" si="13"/>
        <v>-0.13949236957198238</v>
      </c>
      <c r="AG18" s="1">
        <f t="shared" si="2"/>
        <v>1</v>
      </c>
    </row>
    <row r="19" spans="1:33" x14ac:dyDescent="0.25">
      <c r="A19" s="2" t="s">
        <v>57</v>
      </c>
      <c r="B19" s="2">
        <v>81</v>
      </c>
      <c r="C19" s="2">
        <v>8.0562036182563104E-3</v>
      </c>
      <c r="D19" s="2" t="s">
        <v>58</v>
      </c>
      <c r="E19" s="3">
        <v>0.30628096204732802</v>
      </c>
      <c r="F19" s="2" t="s">
        <v>59</v>
      </c>
      <c r="G19" s="2">
        <f t="shared" si="3"/>
        <v>0.29396261346839098</v>
      </c>
      <c r="H19" s="2">
        <f t="shared" si="4"/>
        <v>0.31859931062626501</v>
      </c>
      <c r="I19" s="2">
        <v>0.288687334095662</v>
      </c>
      <c r="J19" s="2" t="s">
        <v>163</v>
      </c>
      <c r="K19" s="2">
        <f t="shared" si="5"/>
        <v>0.28377141374861298</v>
      </c>
      <c r="L19" s="2">
        <f t="shared" si="6"/>
        <v>0.29360325444271101</v>
      </c>
      <c r="M19" s="2"/>
      <c r="N19" s="2"/>
      <c r="O19" s="2" t="e">
        <f t="shared" si="7"/>
        <v>#N/A</v>
      </c>
      <c r="P19" s="2" t="e">
        <f t="shared" si="8"/>
        <v>#N/A</v>
      </c>
      <c r="Q19" s="2"/>
      <c r="R19" s="2"/>
      <c r="S19" s="2" t="e">
        <f t="shared" si="14"/>
        <v>#N/A</v>
      </c>
      <c r="T19" s="2" t="e">
        <f t="shared" si="15"/>
        <v>#N/A</v>
      </c>
      <c r="U19" s="2"/>
      <c r="V19" s="2"/>
      <c r="W19" s="2" t="e">
        <f t="shared" si="9"/>
        <v>#N/A</v>
      </c>
      <c r="X19" s="2" t="e">
        <f t="shared" si="10"/>
        <v>#N/A</v>
      </c>
      <c r="Y19" s="2"/>
      <c r="Z19" s="2"/>
      <c r="AA19" s="2"/>
      <c r="AB19" s="2"/>
      <c r="AD19">
        <f t="shared" si="0"/>
        <v>2.4636697157874032E-2</v>
      </c>
      <c r="AE19">
        <f t="shared" si="1"/>
        <v>9.8318406940980374E-3</v>
      </c>
      <c r="AF19" s="1">
        <f t="shared" si="13"/>
        <v>-5.7442773569933388E-2</v>
      </c>
      <c r="AG19" s="1">
        <f t="shared" si="2"/>
        <v>1</v>
      </c>
    </row>
    <row r="20" spans="1:33" x14ac:dyDescent="0.25">
      <c r="A20" s="2" t="s">
        <v>60</v>
      </c>
      <c r="B20" s="2">
        <v>81</v>
      </c>
      <c r="C20" s="2">
        <v>8.3271874711350301E-3</v>
      </c>
      <c r="D20" s="2" t="s">
        <v>61</v>
      </c>
      <c r="E20" s="3">
        <v>0.141184597089303</v>
      </c>
      <c r="F20" s="2" t="s">
        <v>62</v>
      </c>
      <c r="G20" s="2">
        <f t="shared" si="3"/>
        <v>0.13410909946411501</v>
      </c>
      <c r="H20" s="2">
        <f t="shared" si="4"/>
        <v>0.14826009471449</v>
      </c>
      <c r="I20" s="2">
        <v>0.15584807336130299</v>
      </c>
      <c r="J20" s="2" t="s">
        <v>164</v>
      </c>
      <c r="K20" s="2">
        <f t="shared" si="5"/>
        <v>0.153679382213187</v>
      </c>
      <c r="L20" s="2">
        <f t="shared" si="6"/>
        <v>0.15801676450941901</v>
      </c>
      <c r="M20" s="2"/>
      <c r="N20" s="2"/>
      <c r="O20" s="2" t="e">
        <f t="shared" si="7"/>
        <v>#N/A</v>
      </c>
      <c r="P20" s="2" t="e">
        <f t="shared" si="8"/>
        <v>#N/A</v>
      </c>
      <c r="Q20" s="2"/>
      <c r="R20" s="2"/>
      <c r="S20" s="2" t="e">
        <f t="shared" si="14"/>
        <v>#N/A</v>
      </c>
      <c r="T20" s="2" t="e">
        <f t="shared" si="15"/>
        <v>#N/A</v>
      </c>
      <c r="U20" s="2"/>
      <c r="V20" s="2"/>
      <c r="W20" s="2" t="e">
        <f t="shared" si="9"/>
        <v>#N/A</v>
      </c>
      <c r="X20" s="2" t="e">
        <f t="shared" si="10"/>
        <v>#N/A</v>
      </c>
      <c r="Y20" s="2"/>
      <c r="Z20" s="2"/>
      <c r="AA20" s="2"/>
      <c r="AB20" s="2"/>
      <c r="AD20">
        <f t="shared" si="0"/>
        <v>1.4150995250374998E-2</v>
      </c>
      <c r="AE20">
        <f t="shared" si="1"/>
        <v>4.3373822962320119E-3</v>
      </c>
      <c r="AF20" s="1">
        <f t="shared" si="13"/>
        <v>0.10386031177838011</v>
      </c>
      <c r="AG20" s="1">
        <f t="shared" si="2"/>
        <v>1</v>
      </c>
    </row>
    <row r="21" spans="1:33" x14ac:dyDescent="0.25">
      <c r="A21" s="2" t="s">
        <v>63</v>
      </c>
      <c r="B21" s="2">
        <v>81</v>
      </c>
      <c r="C21" s="2">
        <v>4.3004088560447597E-3</v>
      </c>
      <c r="D21" s="2" t="s">
        <v>64</v>
      </c>
      <c r="E21" s="3">
        <v>0.14620660294938501</v>
      </c>
      <c r="F21" s="2" t="s">
        <v>65</v>
      </c>
      <c r="G21" s="2">
        <f t="shared" si="3"/>
        <v>0.136939947614967</v>
      </c>
      <c r="H21" s="2">
        <f t="shared" si="4"/>
        <v>0.15547325828380301</v>
      </c>
      <c r="I21" s="2">
        <v>0.190144905794594</v>
      </c>
      <c r="J21" s="2" t="s">
        <v>165</v>
      </c>
      <c r="K21" s="2">
        <f t="shared" si="5"/>
        <v>0.18710790492263299</v>
      </c>
      <c r="L21" s="2">
        <f t="shared" si="6"/>
        <v>0.19318190666655599</v>
      </c>
      <c r="M21" s="2"/>
      <c r="N21" s="2"/>
      <c r="O21" s="2" t="e">
        <f t="shared" si="7"/>
        <v>#N/A</v>
      </c>
      <c r="P21" s="2" t="e">
        <f t="shared" si="8"/>
        <v>#N/A</v>
      </c>
      <c r="Q21" s="2"/>
      <c r="R21" s="2"/>
      <c r="S21" s="2" t="e">
        <f t="shared" si="14"/>
        <v>#N/A</v>
      </c>
      <c r="T21" s="2" t="e">
        <f t="shared" si="15"/>
        <v>#N/A</v>
      </c>
      <c r="U21" s="2"/>
      <c r="V21" s="2"/>
      <c r="W21" s="2" t="e">
        <f t="shared" si="9"/>
        <v>#N/A</v>
      </c>
      <c r="X21" s="2" t="e">
        <f t="shared" si="10"/>
        <v>#N/A</v>
      </c>
      <c r="Y21" s="2"/>
      <c r="Z21" s="2"/>
      <c r="AA21" s="2"/>
      <c r="AB21" s="2"/>
      <c r="AD21">
        <f t="shared" si="0"/>
        <v>1.8533310668836012E-2</v>
      </c>
      <c r="AE21">
        <f t="shared" si="1"/>
        <v>6.0740017439230021E-3</v>
      </c>
      <c r="AF21" s="1">
        <f t="shared" si="13"/>
        <v>0.30052201445662424</v>
      </c>
      <c r="AG21" s="1">
        <f t="shared" si="2"/>
        <v>1</v>
      </c>
    </row>
    <row r="22" spans="1:33" x14ac:dyDescent="0.25">
      <c r="A22" s="2" t="s">
        <v>66</v>
      </c>
      <c r="B22" s="2">
        <v>81</v>
      </c>
      <c r="C22" s="3">
        <v>1.4361937227626201E-2</v>
      </c>
      <c r="D22" s="2" t="s">
        <v>67</v>
      </c>
      <c r="E22" s="3">
        <v>0.28661909281225201</v>
      </c>
      <c r="F22" s="2" t="s">
        <v>68</v>
      </c>
      <c r="G22" s="2">
        <f t="shared" si="3"/>
        <v>0.27396173280637698</v>
      </c>
      <c r="H22" s="2">
        <f t="shared" si="4"/>
        <v>0.29927645281812598</v>
      </c>
      <c r="I22" s="2">
        <v>0.30888978905838999</v>
      </c>
      <c r="J22" s="2" t="s">
        <v>166</v>
      </c>
      <c r="K22" s="2">
        <f t="shared" si="5"/>
        <v>0.30331019705173601</v>
      </c>
      <c r="L22" s="2">
        <f t="shared" si="6"/>
        <v>0.31446938106504502</v>
      </c>
      <c r="M22" s="2"/>
      <c r="N22" s="2"/>
      <c r="O22" s="2" t="e">
        <f t="shared" si="7"/>
        <v>#N/A</v>
      </c>
      <c r="P22" s="2" t="e">
        <f t="shared" si="8"/>
        <v>#N/A</v>
      </c>
      <c r="Q22" s="2"/>
      <c r="R22" s="2"/>
      <c r="S22" s="2" t="e">
        <f t="shared" si="14"/>
        <v>#N/A</v>
      </c>
      <c r="T22" s="2" t="e">
        <f t="shared" si="15"/>
        <v>#N/A</v>
      </c>
      <c r="U22" s="2"/>
      <c r="V22" s="2"/>
      <c r="W22" s="2" t="e">
        <f t="shared" si="9"/>
        <v>#N/A</v>
      </c>
      <c r="X22" s="2" t="e">
        <f t="shared" si="10"/>
        <v>#N/A</v>
      </c>
      <c r="Y22" s="2"/>
      <c r="Z22" s="2"/>
      <c r="AA22" s="2"/>
      <c r="AB22" s="2"/>
      <c r="AD22">
        <f t="shared" si="0"/>
        <v>2.5314720011749003E-2</v>
      </c>
      <c r="AE22">
        <f t="shared" si="1"/>
        <v>1.1159184013309009E-2</v>
      </c>
      <c r="AF22" s="1">
        <f t="shared" si="13"/>
        <v>7.7701370231906541E-2</v>
      </c>
      <c r="AG22" s="1">
        <f t="shared" si="2"/>
        <v>1</v>
      </c>
    </row>
    <row r="23" spans="1:33" x14ac:dyDescent="0.25">
      <c r="A23" s="2" t="s">
        <v>69</v>
      </c>
      <c r="B23" s="2">
        <v>81</v>
      </c>
      <c r="C23" s="2">
        <v>2.4992949712156999E-3</v>
      </c>
      <c r="D23" s="2" t="s">
        <v>70</v>
      </c>
      <c r="E23" s="3">
        <v>0.14749195615374999</v>
      </c>
      <c r="F23" s="2" t="s">
        <v>71</v>
      </c>
      <c r="G23" s="2">
        <f t="shared" si="3"/>
        <v>0.13669349291948699</v>
      </c>
      <c r="H23" s="2">
        <f t="shared" si="4"/>
        <v>0.158290419388013</v>
      </c>
      <c r="I23" s="2">
        <v>0.166604700444175</v>
      </c>
      <c r="J23" s="2" t="s">
        <v>167</v>
      </c>
      <c r="K23" s="2">
        <f t="shared" si="5"/>
        <v>0.16192871188237601</v>
      </c>
      <c r="L23" s="2">
        <f t="shared" si="6"/>
        <v>0.17128068900597301</v>
      </c>
      <c r="M23" s="2"/>
      <c r="N23" s="2"/>
      <c r="O23" s="2" t="e">
        <f t="shared" si="7"/>
        <v>#N/A</v>
      </c>
      <c r="P23" s="2" t="e">
        <f t="shared" si="8"/>
        <v>#N/A</v>
      </c>
      <c r="Q23" s="2"/>
      <c r="R23" s="2"/>
      <c r="S23" s="2" t="e">
        <f t="shared" si="14"/>
        <v>#N/A</v>
      </c>
      <c r="T23" s="2" t="e">
        <f t="shared" si="15"/>
        <v>#N/A</v>
      </c>
      <c r="U23" s="2"/>
      <c r="V23" s="2"/>
      <c r="W23" s="2" t="e">
        <f t="shared" si="9"/>
        <v>#N/A</v>
      </c>
      <c r="X23" s="2" t="e">
        <f t="shared" si="10"/>
        <v>#N/A</v>
      </c>
      <c r="Y23" s="2"/>
      <c r="Z23" s="2"/>
      <c r="AA23" s="2"/>
      <c r="AB23" s="2"/>
      <c r="AD23">
        <f t="shared" si="0"/>
        <v>2.1596926468526012E-2</v>
      </c>
      <c r="AE23">
        <f t="shared" si="1"/>
        <v>9.3519771235970051E-3</v>
      </c>
      <c r="AF23" s="1">
        <f t="shared" si="13"/>
        <v>0.12958499425217002</v>
      </c>
      <c r="AG23" s="1">
        <f t="shared" si="2"/>
        <v>1</v>
      </c>
    </row>
    <row r="24" spans="1:33" x14ac:dyDescent="0.25">
      <c r="A24" s="2" t="s">
        <v>72</v>
      </c>
      <c r="B24" s="2">
        <v>81</v>
      </c>
      <c r="C24" s="2">
        <v>2.5833082477273398E-3</v>
      </c>
      <c r="D24" s="2" t="s">
        <v>73</v>
      </c>
      <c r="E24" s="2">
        <v>9.4118362832963598E-2</v>
      </c>
      <c r="F24" s="2" t="s">
        <v>74</v>
      </c>
      <c r="G24" s="2">
        <f t="shared" si="3"/>
        <v>8.8358160931454294E-2</v>
      </c>
      <c r="H24" s="2">
        <f t="shared" si="4"/>
        <v>9.9878564734472805E-2</v>
      </c>
      <c r="I24" s="2">
        <v>0.124789147801063</v>
      </c>
      <c r="J24" s="2" t="s">
        <v>168</v>
      </c>
      <c r="K24" s="2">
        <f t="shared" si="5"/>
        <v>0.12145381603180801</v>
      </c>
      <c r="L24" s="2">
        <f t="shared" si="6"/>
        <v>0.128124479570319</v>
      </c>
      <c r="M24" s="2"/>
      <c r="N24" s="2"/>
      <c r="O24" s="2" t="e">
        <f t="shared" si="7"/>
        <v>#N/A</v>
      </c>
      <c r="P24" s="2" t="e">
        <f t="shared" si="8"/>
        <v>#N/A</v>
      </c>
      <c r="Q24" s="2"/>
      <c r="R24" s="2"/>
      <c r="S24" s="2" t="e">
        <f t="shared" si="14"/>
        <v>#N/A</v>
      </c>
      <c r="T24" s="2" t="e">
        <f t="shared" si="15"/>
        <v>#N/A</v>
      </c>
      <c r="U24" s="2"/>
      <c r="V24" s="2"/>
      <c r="W24" s="2" t="e">
        <f t="shared" si="9"/>
        <v>#N/A</v>
      </c>
      <c r="X24" s="2" t="e">
        <f t="shared" si="10"/>
        <v>#N/A</v>
      </c>
      <c r="Y24" s="2"/>
      <c r="Z24" s="2"/>
      <c r="AA24" s="2"/>
      <c r="AB24" s="2"/>
      <c r="AD24">
        <f t="shared" si="0"/>
        <v>1.1520403803018511E-2</v>
      </c>
      <c r="AE24">
        <f t="shared" si="1"/>
        <v>6.670663538510993E-3</v>
      </c>
      <c r="AF24" s="1">
        <f t="shared" si="13"/>
        <v>0.32587461197696693</v>
      </c>
      <c r="AG24" s="1">
        <f t="shared" si="2"/>
        <v>1</v>
      </c>
    </row>
    <row r="25" spans="1:33" x14ac:dyDescent="0.25">
      <c r="A25" s="2" t="s">
        <v>75</v>
      </c>
      <c r="B25" s="2">
        <v>81</v>
      </c>
      <c r="C25" s="2">
        <v>1.07559149114138E-2</v>
      </c>
      <c r="D25" s="2" t="s">
        <v>76</v>
      </c>
      <c r="E25" s="3">
        <v>0.34026473584387201</v>
      </c>
      <c r="F25" s="2" t="s">
        <v>77</v>
      </c>
      <c r="G25" s="2">
        <f t="shared" si="3"/>
        <v>0.32484199716197698</v>
      </c>
      <c r="H25" s="2">
        <f t="shared" si="4"/>
        <v>0.35568747452576699</v>
      </c>
      <c r="I25" s="2">
        <v>0.360513970286159</v>
      </c>
      <c r="J25" s="2" t="s">
        <v>169</v>
      </c>
      <c r="K25" s="2">
        <f t="shared" si="5"/>
        <v>0.35451938544818301</v>
      </c>
      <c r="L25" s="2">
        <f t="shared" si="6"/>
        <v>0.36650855512413599</v>
      </c>
      <c r="M25" s="2"/>
      <c r="N25" s="2"/>
      <c r="O25" s="2" t="e">
        <f t="shared" si="7"/>
        <v>#N/A</v>
      </c>
      <c r="P25" s="2" t="e">
        <f t="shared" si="8"/>
        <v>#N/A</v>
      </c>
      <c r="Q25" s="2"/>
      <c r="R25" s="2"/>
      <c r="S25" s="2" t="e">
        <f t="shared" si="14"/>
        <v>#N/A</v>
      </c>
      <c r="T25" s="2" t="e">
        <f t="shared" si="15"/>
        <v>#N/A</v>
      </c>
      <c r="U25" s="2"/>
      <c r="V25" s="2"/>
      <c r="W25" s="2" t="e">
        <f t="shared" si="9"/>
        <v>#N/A</v>
      </c>
      <c r="X25" s="2" t="e">
        <f t="shared" si="10"/>
        <v>#N/A</v>
      </c>
      <c r="Y25" s="2"/>
      <c r="Z25" s="2"/>
      <c r="AA25" s="2"/>
      <c r="AB25" s="2"/>
      <c r="AD25">
        <f t="shared" si="0"/>
        <v>3.0845477363790008E-2</v>
      </c>
      <c r="AE25">
        <f t="shared" si="1"/>
        <v>1.1989169675952982E-2</v>
      </c>
      <c r="AF25" s="1">
        <f t="shared" si="13"/>
        <v>5.9510235146959814E-2</v>
      </c>
      <c r="AG25" s="1">
        <f t="shared" si="2"/>
        <v>1</v>
      </c>
    </row>
    <row r="26" spans="1:33" x14ac:dyDescent="0.25">
      <c r="A26" s="2" t="s">
        <v>78</v>
      </c>
      <c r="B26" s="2">
        <v>81</v>
      </c>
      <c r="C26" s="3">
        <v>1.75846589241643E-2</v>
      </c>
      <c r="D26" s="2" t="s">
        <v>79</v>
      </c>
      <c r="E26" s="3">
        <v>0.26278081339203302</v>
      </c>
      <c r="F26" s="2" t="s">
        <v>80</v>
      </c>
      <c r="G26" s="2">
        <f t="shared" si="3"/>
        <v>0.25192750537384401</v>
      </c>
      <c r="H26" s="2">
        <f t="shared" si="4"/>
        <v>0.27363412141022297</v>
      </c>
      <c r="I26" s="2">
        <v>0.288559792652478</v>
      </c>
      <c r="J26" s="2" t="s">
        <v>170</v>
      </c>
      <c r="K26" s="2">
        <f t="shared" si="5"/>
        <v>0.28400714965115398</v>
      </c>
      <c r="L26" s="2">
        <f t="shared" si="6"/>
        <v>0.29311243565380102</v>
      </c>
      <c r="M26" s="2"/>
      <c r="N26" s="2"/>
      <c r="O26" s="2" t="e">
        <f t="shared" si="7"/>
        <v>#N/A</v>
      </c>
      <c r="P26" s="2" t="e">
        <f t="shared" si="8"/>
        <v>#N/A</v>
      </c>
      <c r="Q26" s="2"/>
      <c r="R26" s="2"/>
      <c r="S26" s="2" t="e">
        <f t="shared" si="14"/>
        <v>#N/A</v>
      </c>
      <c r="T26" s="2" t="e">
        <f t="shared" si="15"/>
        <v>#N/A</v>
      </c>
      <c r="U26" s="2"/>
      <c r="V26" s="2"/>
      <c r="W26" s="2" t="e">
        <f t="shared" si="9"/>
        <v>#N/A</v>
      </c>
      <c r="X26" s="2" t="e">
        <f t="shared" si="10"/>
        <v>#N/A</v>
      </c>
      <c r="Y26" s="2"/>
      <c r="Z26" s="2"/>
      <c r="AA26" s="2"/>
      <c r="AB26" s="2"/>
      <c r="AD26">
        <f t="shared" si="0"/>
        <v>2.1706616036378967E-2</v>
      </c>
      <c r="AE26">
        <f t="shared" si="1"/>
        <v>9.1052860026470395E-3</v>
      </c>
      <c r="AF26" s="1">
        <f t="shared" si="13"/>
        <v>9.8100690562922754E-2</v>
      </c>
      <c r="AG26" s="1">
        <f t="shared" si="2"/>
        <v>1</v>
      </c>
    </row>
    <row r="27" spans="1:33" x14ac:dyDescent="0.25">
      <c r="A27" s="2" t="s">
        <v>81</v>
      </c>
      <c r="B27" s="2">
        <v>81</v>
      </c>
      <c r="C27" s="2">
        <v>4.45700108742954E-2</v>
      </c>
      <c r="D27" s="2" t="s">
        <v>82</v>
      </c>
      <c r="E27" s="3">
        <v>0.34163263826447099</v>
      </c>
      <c r="F27" s="2" t="s">
        <v>83</v>
      </c>
      <c r="G27" s="2">
        <f t="shared" si="3"/>
        <v>0.33101901417452501</v>
      </c>
      <c r="H27" s="2">
        <f t="shared" si="4"/>
        <v>0.35224626235441597</v>
      </c>
      <c r="I27" s="2">
        <v>0.35473418874167301</v>
      </c>
      <c r="J27" s="2" t="s">
        <v>171</v>
      </c>
      <c r="K27" s="2">
        <f t="shared" si="5"/>
        <v>0.34993061230100098</v>
      </c>
      <c r="L27" s="2">
        <f t="shared" si="6"/>
        <v>0.35953776518234498</v>
      </c>
      <c r="M27" s="2"/>
      <c r="N27" s="2"/>
      <c r="O27" s="2" t="e">
        <f t="shared" si="7"/>
        <v>#N/A</v>
      </c>
      <c r="P27" s="2" t="e">
        <f t="shared" si="8"/>
        <v>#N/A</v>
      </c>
      <c r="Q27" s="2"/>
      <c r="R27" s="2"/>
      <c r="S27" s="2" t="e">
        <f t="shared" si="14"/>
        <v>#N/A</v>
      </c>
      <c r="T27" s="2" t="e">
        <f t="shared" si="15"/>
        <v>#N/A</v>
      </c>
      <c r="U27" s="2"/>
      <c r="V27" s="2"/>
      <c r="W27" s="2" t="e">
        <f t="shared" si="9"/>
        <v>#N/A</v>
      </c>
      <c r="X27" s="2" t="e">
        <f t="shared" si="10"/>
        <v>#N/A</v>
      </c>
      <c r="Y27" s="2"/>
      <c r="Z27" s="2"/>
      <c r="AA27" s="2"/>
      <c r="AB27" s="2"/>
      <c r="AD27">
        <f t="shared" si="0"/>
        <v>2.1227248179890967E-2</v>
      </c>
      <c r="AE27">
        <f t="shared" si="1"/>
        <v>9.6071528813440055E-3</v>
      </c>
      <c r="AF27" s="1">
        <f t="shared" si="13"/>
        <v>3.8349820859503482E-2</v>
      </c>
      <c r="AG27" s="1">
        <f t="shared" si="2"/>
        <v>1</v>
      </c>
    </row>
    <row r="28" spans="1:33" x14ac:dyDescent="0.25">
      <c r="A28" s="2" t="s">
        <v>84</v>
      </c>
      <c r="B28" s="2">
        <v>81</v>
      </c>
      <c r="C28" s="2">
        <v>3.3433728788416703E-2</v>
      </c>
      <c r="D28" s="2" t="s">
        <v>85</v>
      </c>
      <c r="E28" s="3">
        <v>0.29867485666684901</v>
      </c>
      <c r="F28" s="2" t="s">
        <v>86</v>
      </c>
      <c r="G28" s="2">
        <f t="shared" si="3"/>
        <v>0.28854371042814297</v>
      </c>
      <c r="H28" s="2">
        <f t="shared" si="4"/>
        <v>0.30880600290555499</v>
      </c>
      <c r="I28" s="2">
        <v>0.35240183304921702</v>
      </c>
      <c r="J28" s="2" t="s">
        <v>172</v>
      </c>
      <c r="K28" s="2">
        <f t="shared" si="5"/>
        <v>0.34735433176326502</v>
      </c>
      <c r="L28" s="2">
        <f t="shared" si="6"/>
        <v>0.35744933433517001</v>
      </c>
      <c r="M28" s="2"/>
      <c r="N28" s="2"/>
      <c r="O28" s="2" t="e">
        <f t="shared" si="7"/>
        <v>#N/A</v>
      </c>
      <c r="P28" s="2" t="e">
        <f t="shared" si="8"/>
        <v>#N/A</v>
      </c>
      <c r="Q28" s="2"/>
      <c r="R28" s="2"/>
      <c r="S28" s="2" t="e">
        <f t="shared" si="14"/>
        <v>#N/A</v>
      </c>
      <c r="T28" s="2" t="e">
        <f t="shared" si="15"/>
        <v>#N/A</v>
      </c>
      <c r="U28" s="2"/>
      <c r="V28" s="2"/>
      <c r="W28" s="2" t="e">
        <f t="shared" si="9"/>
        <v>#N/A</v>
      </c>
      <c r="X28" s="2" t="e">
        <f t="shared" si="10"/>
        <v>#N/A</v>
      </c>
      <c r="Y28" s="2"/>
      <c r="Z28" s="2"/>
      <c r="AA28" s="2"/>
      <c r="AB28" s="2"/>
      <c r="AD28">
        <f t="shared" si="0"/>
        <v>2.0262292477412014E-2</v>
      </c>
      <c r="AE28">
        <f t="shared" si="1"/>
        <v>1.0095002571904987E-2</v>
      </c>
      <c r="AF28" s="1">
        <f t="shared" si="13"/>
        <v>0.17988449708137538</v>
      </c>
      <c r="AG28" s="1">
        <f t="shared" si="2"/>
        <v>1</v>
      </c>
    </row>
    <row r="29" spans="1:33" x14ac:dyDescent="0.25">
      <c r="A29" s="2" t="s">
        <v>87</v>
      </c>
      <c r="B29" s="2">
        <v>81</v>
      </c>
      <c r="C29" s="2">
        <v>1.9446495042423301E-3</v>
      </c>
      <c r="D29" s="2" t="s">
        <v>88</v>
      </c>
      <c r="E29" s="3">
        <v>0.126841356190869</v>
      </c>
      <c r="F29" s="2" t="s">
        <v>89</v>
      </c>
      <c r="G29" s="2">
        <f t="shared" si="3"/>
        <v>0.117532579375625</v>
      </c>
      <c r="H29" s="2">
        <f t="shared" si="4"/>
        <v>0.13615013300611301</v>
      </c>
      <c r="I29" s="2">
        <v>0.16846768737411399</v>
      </c>
      <c r="J29" s="2" t="s">
        <v>173</v>
      </c>
      <c r="K29" s="2">
        <f t="shared" si="5"/>
        <v>0.16491138703167699</v>
      </c>
      <c r="L29" s="2">
        <f t="shared" si="6"/>
        <v>0.172023987716551</v>
      </c>
      <c r="M29" s="2"/>
      <c r="N29" s="2"/>
      <c r="O29" s="2" t="e">
        <f t="shared" si="7"/>
        <v>#N/A</v>
      </c>
      <c r="P29" s="2" t="e">
        <f t="shared" si="8"/>
        <v>#N/A</v>
      </c>
      <c r="Q29" s="2"/>
      <c r="R29" s="2"/>
      <c r="S29" s="2" t="e">
        <f t="shared" si="14"/>
        <v>#N/A</v>
      </c>
      <c r="T29" s="2" t="e">
        <f t="shared" si="15"/>
        <v>#N/A</v>
      </c>
      <c r="U29" s="2"/>
      <c r="V29" s="2"/>
      <c r="W29" s="2" t="e">
        <f t="shared" si="9"/>
        <v>#N/A</v>
      </c>
      <c r="X29" s="2" t="e">
        <f t="shared" si="10"/>
        <v>#N/A</v>
      </c>
      <c r="Y29" s="2"/>
      <c r="Z29" s="2"/>
      <c r="AA29" s="2"/>
      <c r="AB29" s="2"/>
      <c r="AD29">
        <f t="shared" si="0"/>
        <v>1.8617553630488004E-2</v>
      </c>
      <c r="AE29">
        <f t="shared" si="1"/>
        <v>7.1126006848740153E-3</v>
      </c>
      <c r="AF29" s="1">
        <f t="shared" si="13"/>
        <v>0.32817633328207485</v>
      </c>
      <c r="AG29" s="1">
        <f t="shared" si="2"/>
        <v>1</v>
      </c>
    </row>
    <row r="30" spans="1:33" x14ac:dyDescent="0.25">
      <c r="A30" s="2" t="s">
        <v>90</v>
      </c>
      <c r="B30" s="2">
        <v>81</v>
      </c>
      <c r="C30" s="2">
        <v>3.83130933935103E-2</v>
      </c>
      <c r="D30" s="2" t="s">
        <v>91</v>
      </c>
      <c r="E30" s="3">
        <v>0.291229234011886</v>
      </c>
      <c r="F30" s="2" t="s">
        <v>92</v>
      </c>
      <c r="G30" s="2">
        <f t="shared" si="3"/>
        <v>0.282149301248734</v>
      </c>
      <c r="H30" s="2">
        <f t="shared" si="4"/>
        <v>0.30030916677503799</v>
      </c>
      <c r="I30" s="2">
        <v>0.28431504530094198</v>
      </c>
      <c r="J30" s="2" t="s">
        <v>174</v>
      </c>
      <c r="K30" s="2">
        <f t="shared" si="5"/>
        <v>0.28005389912150302</v>
      </c>
      <c r="L30" s="2">
        <f t="shared" si="6"/>
        <v>0.28857619148038199</v>
      </c>
      <c r="M30" s="2"/>
      <c r="N30" s="2"/>
      <c r="O30" s="2" t="e">
        <f t="shared" si="7"/>
        <v>#N/A</v>
      </c>
      <c r="P30" s="2" t="e">
        <f t="shared" si="8"/>
        <v>#N/A</v>
      </c>
      <c r="Q30" s="2"/>
      <c r="R30" s="2"/>
      <c r="S30" s="2" t="e">
        <f t="shared" si="14"/>
        <v>#N/A</v>
      </c>
      <c r="T30" s="2" t="e">
        <f t="shared" si="15"/>
        <v>#N/A</v>
      </c>
      <c r="U30" s="2"/>
      <c r="V30" s="2"/>
      <c r="W30" s="2" t="e">
        <f t="shared" si="9"/>
        <v>#N/A</v>
      </c>
      <c r="X30" s="2" t="e">
        <f t="shared" si="10"/>
        <v>#N/A</v>
      </c>
      <c r="AD30">
        <f t="shared" si="0"/>
        <v>1.8159865526303998E-2</v>
      </c>
      <c r="AE30">
        <f t="shared" si="1"/>
        <v>8.522292358878969E-3</v>
      </c>
      <c r="AF30" s="1">
        <f t="shared" si="13"/>
        <v>-2.3741396478973754E-2</v>
      </c>
      <c r="AG30" s="1">
        <f t="shared" si="2"/>
        <v>1</v>
      </c>
    </row>
    <row r="31" spans="1:33" x14ac:dyDescent="0.25">
      <c r="A31" s="2" t="s">
        <v>93</v>
      </c>
      <c r="B31" s="2">
        <v>81</v>
      </c>
      <c r="C31" s="2">
        <v>3.6731311754163399E-3</v>
      </c>
      <c r="D31" s="2" t="s">
        <v>94</v>
      </c>
      <c r="E31" s="3">
        <v>0.14753854451675699</v>
      </c>
      <c r="F31" s="2" t="s">
        <v>95</v>
      </c>
      <c r="G31" s="2">
        <f t="shared" si="3"/>
        <v>0.14135615394169801</v>
      </c>
      <c r="H31" s="2">
        <f t="shared" si="4"/>
        <v>0.153720935091817</v>
      </c>
      <c r="I31" s="2">
        <v>0.15322035049142299</v>
      </c>
      <c r="J31" s="2" t="s">
        <v>175</v>
      </c>
      <c r="K31" s="2">
        <f t="shared" si="5"/>
        <v>0.14898065491714399</v>
      </c>
      <c r="L31" s="2">
        <f t="shared" si="6"/>
        <v>0.15746004606570199</v>
      </c>
      <c r="M31" s="2"/>
      <c r="N31" s="2"/>
      <c r="O31" s="2" t="e">
        <f t="shared" si="7"/>
        <v>#N/A</v>
      </c>
      <c r="P31" s="2" t="e">
        <f t="shared" si="8"/>
        <v>#N/A</v>
      </c>
      <c r="Q31" s="2"/>
      <c r="R31" s="2"/>
      <c r="S31" s="2" t="e">
        <f t="shared" si="14"/>
        <v>#N/A</v>
      </c>
      <c r="T31" s="2" t="e">
        <f t="shared" si="15"/>
        <v>#N/A</v>
      </c>
      <c r="U31" s="2"/>
      <c r="V31" s="2"/>
      <c r="W31" s="2" t="e">
        <f t="shared" si="9"/>
        <v>#N/A</v>
      </c>
      <c r="X31" s="2" t="e">
        <f t="shared" si="10"/>
        <v>#N/A</v>
      </c>
      <c r="AD31">
        <f t="shared" si="0"/>
        <v>1.2364781150118992E-2</v>
      </c>
      <c r="AE31">
        <f t="shared" si="1"/>
        <v>8.479391148558002E-3</v>
      </c>
      <c r="AF31" s="1">
        <f t="shared" si="13"/>
        <v>3.8510654915812022E-2</v>
      </c>
      <c r="AG31" s="1">
        <f t="shared" si="2"/>
        <v>1</v>
      </c>
    </row>
    <row r="32" spans="1:33" x14ac:dyDescent="0.25">
      <c r="A32" s="2" t="s">
        <v>96</v>
      </c>
      <c r="B32" s="2">
        <v>70</v>
      </c>
      <c r="C32" s="2">
        <v>3.3362071680189197E-2</v>
      </c>
      <c r="D32" s="2" t="s">
        <v>97</v>
      </c>
      <c r="E32" s="3">
        <v>0.34717121490752401</v>
      </c>
      <c r="F32" s="2" t="s">
        <v>98</v>
      </c>
      <c r="G32" s="2">
        <f t="shared" si="3"/>
        <v>0.33630217404370699</v>
      </c>
      <c r="H32" s="2">
        <f t="shared" si="4"/>
        <v>0.35804025577134002</v>
      </c>
      <c r="I32" s="2">
        <v>0.31073053682450602</v>
      </c>
      <c r="J32" s="2" t="s">
        <v>176</v>
      </c>
      <c r="K32" s="2">
        <f t="shared" si="5"/>
        <v>0.30644955563930198</v>
      </c>
      <c r="L32" s="2">
        <f t="shared" si="6"/>
        <v>0.315011518009709</v>
      </c>
      <c r="M32" s="2"/>
      <c r="N32" s="2"/>
      <c r="O32" s="2" t="e">
        <f t="shared" si="7"/>
        <v>#N/A</v>
      </c>
      <c r="P32" s="2" t="e">
        <f t="shared" si="8"/>
        <v>#N/A</v>
      </c>
      <c r="Q32" s="2"/>
      <c r="R32" s="2"/>
      <c r="S32" s="2" t="e">
        <f t="shared" si="14"/>
        <v>#N/A</v>
      </c>
      <c r="T32" s="2" t="e">
        <f t="shared" si="15"/>
        <v>#N/A</v>
      </c>
      <c r="U32" s="2"/>
      <c r="V32" s="2"/>
      <c r="W32" s="2" t="e">
        <f t="shared" si="9"/>
        <v>#N/A</v>
      </c>
      <c r="X32" s="2" t="e">
        <f t="shared" si="10"/>
        <v>#N/A</v>
      </c>
      <c r="AD32">
        <f t="shared" si="0"/>
        <v>2.173808172763303E-2</v>
      </c>
      <c r="AE32">
        <f t="shared" si="1"/>
        <v>8.5619623704070169E-3</v>
      </c>
      <c r="AF32" s="1">
        <f t="shared" si="13"/>
        <v>-0.10496457228668768</v>
      </c>
      <c r="AG32" s="1">
        <f t="shared" si="2"/>
        <v>1</v>
      </c>
    </row>
    <row r="33" spans="1:33" x14ac:dyDescent="0.25">
      <c r="A33" s="2" t="s">
        <v>99</v>
      </c>
      <c r="B33" s="2">
        <v>81</v>
      </c>
      <c r="C33" s="2">
        <v>2.2429527216724299E-2</v>
      </c>
      <c r="D33" s="2" t="s">
        <v>100</v>
      </c>
      <c r="E33" s="3">
        <v>0.36797902409887001</v>
      </c>
      <c r="F33" s="2" t="s">
        <v>101</v>
      </c>
      <c r="G33" s="2">
        <f t="shared" si="3"/>
        <v>0.353049126136667</v>
      </c>
      <c r="H33" s="2">
        <f t="shared" si="4"/>
        <v>0.38290892206107302</v>
      </c>
      <c r="I33" s="2">
        <v>0.34977718935592</v>
      </c>
      <c r="J33" s="2" t="s">
        <v>177</v>
      </c>
      <c r="K33" s="2">
        <f t="shared" si="5"/>
        <v>0.34505136122100799</v>
      </c>
      <c r="L33" s="2">
        <f t="shared" si="6"/>
        <v>0.35450301749083302</v>
      </c>
      <c r="M33" s="2"/>
      <c r="N33" s="2"/>
      <c r="O33" s="2" t="e">
        <f t="shared" si="7"/>
        <v>#N/A</v>
      </c>
      <c r="P33" s="2" t="e">
        <f t="shared" si="8"/>
        <v>#N/A</v>
      </c>
      <c r="Q33" s="2"/>
      <c r="R33" s="2"/>
      <c r="S33" s="2" t="e">
        <f t="shared" si="14"/>
        <v>#N/A</v>
      </c>
      <c r="T33" s="2" t="e">
        <f t="shared" si="15"/>
        <v>#N/A</v>
      </c>
      <c r="U33" s="2"/>
      <c r="V33" s="2"/>
      <c r="W33" s="2" t="e">
        <f t="shared" si="9"/>
        <v>#N/A</v>
      </c>
      <c r="X33" s="2" t="e">
        <f t="shared" si="10"/>
        <v>#N/A</v>
      </c>
      <c r="AD33">
        <f t="shared" si="0"/>
        <v>2.9859795924406018E-2</v>
      </c>
      <c r="AE33">
        <f t="shared" si="1"/>
        <v>9.4516562698250262E-3</v>
      </c>
      <c r="AF33" s="1">
        <f t="shared" si="13"/>
        <v>-4.946432690701269E-2</v>
      </c>
      <c r="AG33" s="1">
        <f t="shared" si="2"/>
        <v>1</v>
      </c>
    </row>
    <row r="34" spans="1:33" x14ac:dyDescent="0.25">
      <c r="A34" s="2" t="s">
        <v>102</v>
      </c>
      <c r="B34" s="2">
        <v>81</v>
      </c>
      <c r="C34" s="2">
        <v>5.5852930056285999E-3</v>
      </c>
      <c r="D34" s="2" t="s">
        <v>103</v>
      </c>
      <c r="E34" s="3">
        <v>0.221496960972212</v>
      </c>
      <c r="F34" s="2" t="s">
        <v>104</v>
      </c>
      <c r="G34" s="2">
        <f t="shared" si="3"/>
        <v>0.208349262533291</v>
      </c>
      <c r="H34" s="2">
        <f t="shared" si="4"/>
        <v>0.23464465941113299</v>
      </c>
      <c r="I34" s="2">
        <v>0.23278279534773799</v>
      </c>
      <c r="J34" s="2" t="s">
        <v>182</v>
      </c>
      <c r="K34" s="2">
        <f t="shared" si="5"/>
        <v>0.228283512228598</v>
      </c>
      <c r="L34" s="2">
        <f t="shared" si="6"/>
        <v>0.23728207846687699</v>
      </c>
      <c r="M34" s="2"/>
      <c r="N34" s="2"/>
      <c r="O34" s="2" t="e">
        <f t="shared" si="7"/>
        <v>#N/A</v>
      </c>
      <c r="P34" s="2" t="e">
        <f t="shared" si="8"/>
        <v>#N/A</v>
      </c>
      <c r="Q34" s="2"/>
      <c r="R34" s="2"/>
      <c r="S34" s="2" t="e">
        <f t="shared" si="14"/>
        <v>#N/A</v>
      </c>
      <c r="T34" s="2" t="e">
        <f t="shared" si="15"/>
        <v>#N/A</v>
      </c>
      <c r="U34" s="2"/>
      <c r="V34" s="2"/>
      <c r="W34" s="2" t="e">
        <f t="shared" si="9"/>
        <v>#N/A</v>
      </c>
      <c r="X34" s="2" t="e">
        <f t="shared" si="10"/>
        <v>#N/A</v>
      </c>
      <c r="AD34">
        <f t="shared" si="0"/>
        <v>2.6295396877841992E-2</v>
      </c>
      <c r="AE34">
        <f t="shared" si="1"/>
        <v>8.9985662382789933E-3</v>
      </c>
      <c r="AF34" s="1">
        <f t="shared" si="13"/>
        <v>5.0952547276447116E-2</v>
      </c>
      <c r="AG34" s="1">
        <f t="shared" si="2"/>
        <v>1</v>
      </c>
    </row>
    <row r="35" spans="1:33" x14ac:dyDescent="0.25">
      <c r="A35" s="2" t="s">
        <v>105</v>
      </c>
      <c r="B35" s="2">
        <v>81</v>
      </c>
      <c r="C35" s="2">
        <v>4.4667245774038002E-2</v>
      </c>
      <c r="D35" s="2" t="s">
        <v>106</v>
      </c>
      <c r="E35" s="3">
        <v>0.31806561895398899</v>
      </c>
      <c r="F35" s="2" t="s">
        <v>107</v>
      </c>
      <c r="G35" s="2">
        <f t="shared" si="3"/>
        <v>0.30929871164261102</v>
      </c>
      <c r="H35" s="2">
        <f t="shared" si="4"/>
        <v>0.32683252626536602</v>
      </c>
      <c r="I35" s="2">
        <v>0.30563854854423</v>
      </c>
      <c r="J35" s="2" t="s">
        <v>187</v>
      </c>
      <c r="K35" s="2">
        <f t="shared" si="5"/>
        <v>0.30202778632840499</v>
      </c>
      <c r="L35" s="2">
        <f t="shared" si="6"/>
        <v>0.30924931076005502</v>
      </c>
      <c r="M35" s="2"/>
      <c r="N35" s="2"/>
      <c r="O35" s="2" t="e">
        <f t="shared" si="7"/>
        <v>#N/A</v>
      </c>
      <c r="P35" s="2" t="e">
        <f t="shared" si="8"/>
        <v>#N/A</v>
      </c>
      <c r="Q35" s="2"/>
      <c r="R35" s="2"/>
      <c r="S35" s="2" t="e">
        <f t="shared" si="14"/>
        <v>#N/A</v>
      </c>
      <c r="T35" s="2" t="e">
        <f t="shared" si="15"/>
        <v>#N/A</v>
      </c>
      <c r="U35" s="2"/>
      <c r="V35" s="2"/>
      <c r="W35" s="2" t="e">
        <f t="shared" si="9"/>
        <v>#N/A</v>
      </c>
      <c r="X35" s="2" t="e">
        <f t="shared" si="10"/>
        <v>#N/A</v>
      </c>
      <c r="AD35">
        <f t="shared" ref="AD35:AD43" si="16">H35-G35</f>
        <v>1.7533814622754995E-2</v>
      </c>
      <c r="AE35">
        <f t="shared" ref="AE35:AE43" si="17">L35-K35</f>
        <v>7.2215244316500282E-3</v>
      </c>
      <c r="AF35" s="1">
        <f t="shared" ref="AF35:AF43" si="18">(I35-E35)/E35</f>
        <v>-3.9070775554514346E-2</v>
      </c>
      <c r="AG35" s="1">
        <f t="shared" si="2"/>
        <v>1</v>
      </c>
    </row>
    <row r="36" spans="1:33" x14ac:dyDescent="0.25">
      <c r="A36" s="2" t="s">
        <v>108</v>
      </c>
      <c r="B36" s="2">
        <v>81</v>
      </c>
      <c r="C36" s="3">
        <v>1.00027093899495E-2</v>
      </c>
      <c r="D36" s="2" t="s">
        <v>109</v>
      </c>
      <c r="E36" s="3">
        <v>0.25209148065725401</v>
      </c>
      <c r="F36" s="2" t="s">
        <v>110</v>
      </c>
      <c r="G36" s="2">
        <f t="shared" si="3"/>
        <v>0.24330176582919599</v>
      </c>
      <c r="H36" s="2">
        <f t="shared" si="4"/>
        <v>0.26088119548531202</v>
      </c>
      <c r="I36" s="2">
        <v>0.26568095251054602</v>
      </c>
      <c r="J36" s="2" t="s">
        <v>186</v>
      </c>
      <c r="K36" s="2">
        <f t="shared" si="5"/>
        <v>0.26183053057095002</v>
      </c>
      <c r="L36" s="2">
        <f t="shared" si="6"/>
        <v>0.26953137445014203</v>
      </c>
      <c r="M36" s="2"/>
      <c r="N36" s="2"/>
      <c r="O36" s="2" t="e">
        <f t="shared" si="7"/>
        <v>#N/A</v>
      </c>
      <c r="P36" s="2" t="e">
        <f t="shared" si="8"/>
        <v>#N/A</v>
      </c>
      <c r="Q36" s="2"/>
      <c r="R36" s="2"/>
      <c r="S36" s="2" t="e">
        <f t="shared" si="14"/>
        <v>#N/A</v>
      </c>
      <c r="T36" s="2" t="e">
        <f t="shared" si="15"/>
        <v>#N/A</v>
      </c>
      <c r="U36" s="2"/>
      <c r="V36" s="2"/>
      <c r="W36" s="2" t="e">
        <f t="shared" si="9"/>
        <v>#N/A</v>
      </c>
      <c r="X36" s="2" t="e">
        <f t="shared" si="10"/>
        <v>#N/A</v>
      </c>
      <c r="AD36">
        <f t="shared" si="16"/>
        <v>1.757942965611603E-2</v>
      </c>
      <c r="AE36">
        <f t="shared" si="17"/>
        <v>7.7008438791920097E-3</v>
      </c>
      <c r="AF36" s="1">
        <f t="shared" si="18"/>
        <v>5.3906906405014089E-2</v>
      </c>
      <c r="AG36" s="1">
        <f t="shared" si="2"/>
        <v>1</v>
      </c>
    </row>
    <row r="37" spans="1:33" x14ac:dyDescent="0.25">
      <c r="A37" s="2" t="s">
        <v>111</v>
      </c>
      <c r="B37" s="2">
        <v>81</v>
      </c>
      <c r="C37" s="3">
        <v>4.2866618230664899E-2</v>
      </c>
      <c r="D37" s="2" t="s">
        <v>112</v>
      </c>
      <c r="E37" s="3">
        <v>0.33839783886806102</v>
      </c>
      <c r="F37" s="2" t="s">
        <v>113</v>
      </c>
      <c r="G37" s="2">
        <f t="shared" si="3"/>
        <v>0.32839709482311802</v>
      </c>
      <c r="H37" s="2">
        <f t="shared" si="4"/>
        <v>0.34839858291300402</v>
      </c>
      <c r="I37" s="2">
        <v>0.353669038551846</v>
      </c>
      <c r="J37" s="2" t="s">
        <v>188</v>
      </c>
      <c r="K37" s="2">
        <f t="shared" si="5"/>
        <v>0.35012701544012598</v>
      </c>
      <c r="L37" s="2">
        <f t="shared" si="6"/>
        <v>0.35721106166356598</v>
      </c>
      <c r="M37" s="2"/>
      <c r="N37" s="2"/>
      <c r="O37" s="2" t="e">
        <f t="shared" si="7"/>
        <v>#N/A</v>
      </c>
      <c r="P37" s="2" t="e">
        <f t="shared" si="8"/>
        <v>#N/A</v>
      </c>
      <c r="Q37" s="2"/>
      <c r="R37" s="2"/>
      <c r="S37" s="2" t="e">
        <f t="shared" si="14"/>
        <v>#N/A</v>
      </c>
      <c r="T37" s="2" t="e">
        <f t="shared" si="15"/>
        <v>#N/A</v>
      </c>
      <c r="U37" s="2"/>
      <c r="V37" s="2"/>
      <c r="W37" s="2" t="e">
        <f t="shared" si="9"/>
        <v>#N/A</v>
      </c>
      <c r="X37" s="2" t="e">
        <f t="shared" si="10"/>
        <v>#N/A</v>
      </c>
      <c r="AD37">
        <f t="shared" si="16"/>
        <v>2.0001488089885999E-2</v>
      </c>
      <c r="AE37">
        <f t="shared" si="17"/>
        <v>7.0840462234399992E-3</v>
      </c>
      <c r="AF37" s="1">
        <f t="shared" si="18"/>
        <v>4.5127946841702855E-2</v>
      </c>
      <c r="AG37" s="1">
        <f t="shared" si="2"/>
        <v>1</v>
      </c>
    </row>
    <row r="38" spans="1:33" x14ac:dyDescent="0.25">
      <c r="A38" s="2" t="s">
        <v>114</v>
      </c>
      <c r="B38" s="2">
        <v>81</v>
      </c>
      <c r="C38" s="2">
        <v>1.5383347483162099E-3</v>
      </c>
      <c r="D38" s="2" t="s">
        <v>115</v>
      </c>
      <c r="E38" s="2">
        <v>6.5715116800228998E-2</v>
      </c>
      <c r="F38" s="2" t="s">
        <v>116</v>
      </c>
      <c r="G38" s="2">
        <f t="shared" si="3"/>
        <v>6.0798752667878299E-2</v>
      </c>
      <c r="H38" s="2">
        <f t="shared" si="4"/>
        <v>7.0631480932579593E-2</v>
      </c>
      <c r="I38" s="2">
        <v>8.0606938765267699E-2</v>
      </c>
      <c r="J38" s="2" t="s">
        <v>189</v>
      </c>
      <c r="K38" s="2">
        <f t="shared" si="5"/>
        <v>7.8670410023626403E-2</v>
      </c>
      <c r="L38" s="2">
        <f t="shared" si="6"/>
        <v>8.2543467506908996E-2</v>
      </c>
      <c r="M38" s="2"/>
      <c r="N38" s="2"/>
      <c r="O38" s="2" t="e">
        <f t="shared" si="7"/>
        <v>#N/A</v>
      </c>
      <c r="P38" s="2" t="e">
        <f t="shared" si="8"/>
        <v>#N/A</v>
      </c>
      <c r="Q38" s="2"/>
      <c r="R38" s="2"/>
      <c r="S38" s="2" t="e">
        <f t="shared" si="14"/>
        <v>#N/A</v>
      </c>
      <c r="T38" s="2" t="e">
        <f t="shared" si="15"/>
        <v>#N/A</v>
      </c>
      <c r="U38" s="2"/>
      <c r="V38" s="2"/>
      <c r="W38" s="2" t="e">
        <f t="shared" si="9"/>
        <v>#N/A</v>
      </c>
      <c r="X38" s="2" t="e">
        <f t="shared" si="10"/>
        <v>#N/A</v>
      </c>
      <c r="AD38">
        <f t="shared" si="16"/>
        <v>9.8327282647012945E-3</v>
      </c>
      <c r="AE38">
        <f t="shared" si="17"/>
        <v>3.8730574832825937E-3</v>
      </c>
      <c r="AF38" s="1">
        <f t="shared" si="18"/>
        <v>0.22661181612610035</v>
      </c>
      <c r="AG38" s="1">
        <f t="shared" si="2"/>
        <v>1</v>
      </c>
    </row>
    <row r="39" spans="1:33" x14ac:dyDescent="0.25">
      <c r="A39" s="2" t="s">
        <v>117</v>
      </c>
      <c r="B39" s="2">
        <v>81</v>
      </c>
      <c r="C39" s="2">
        <v>2.9211271985278798E-3</v>
      </c>
      <c r="D39" s="2" t="s">
        <v>118</v>
      </c>
      <c r="E39" s="3">
        <v>0.121462266248949</v>
      </c>
      <c r="F39" s="2" t="s">
        <v>119</v>
      </c>
      <c r="G39" s="2">
        <f t="shared" si="3"/>
        <v>0.11449782367179499</v>
      </c>
      <c r="H39" s="2">
        <f t="shared" si="4"/>
        <v>0.12842670882610199</v>
      </c>
      <c r="I39" s="2">
        <v>0.12632314063050201</v>
      </c>
      <c r="J39" s="2" t="s">
        <v>190</v>
      </c>
      <c r="K39" s="2">
        <f t="shared" si="5"/>
        <v>0.12290000760660599</v>
      </c>
      <c r="L39" s="2">
        <f t="shared" si="6"/>
        <v>0.129746273654397</v>
      </c>
      <c r="M39" s="2"/>
      <c r="N39" s="2"/>
      <c r="O39" s="2" t="e">
        <f t="shared" si="7"/>
        <v>#N/A</v>
      </c>
      <c r="P39" s="2" t="e">
        <f t="shared" si="8"/>
        <v>#N/A</v>
      </c>
      <c r="Q39" s="2"/>
      <c r="R39" s="2"/>
      <c r="S39" s="2" t="e">
        <f t="shared" si="14"/>
        <v>#N/A</v>
      </c>
      <c r="T39" s="2" t="e">
        <f t="shared" si="15"/>
        <v>#N/A</v>
      </c>
      <c r="U39" s="2"/>
      <c r="V39" s="2"/>
      <c r="W39" s="2" t="e">
        <f t="shared" si="9"/>
        <v>#N/A</v>
      </c>
      <c r="X39" s="2" t="e">
        <f t="shared" si="10"/>
        <v>#N/A</v>
      </c>
      <c r="AD39">
        <f t="shared" si="16"/>
        <v>1.3928885154307E-2</v>
      </c>
      <c r="AE39">
        <f t="shared" si="17"/>
        <v>6.8462660477910109E-3</v>
      </c>
      <c r="AF39" s="1">
        <f t="shared" si="18"/>
        <v>4.001962528502611E-2</v>
      </c>
      <c r="AG39" s="1">
        <f t="shared" si="2"/>
        <v>1</v>
      </c>
    </row>
    <row r="40" spans="1:33" x14ac:dyDescent="0.25">
      <c r="A40" s="2" t="s">
        <v>120</v>
      </c>
      <c r="B40" s="2">
        <v>81</v>
      </c>
      <c r="C40" s="2">
        <v>8.6335612804386806E-3</v>
      </c>
      <c r="D40" s="2" t="s">
        <v>121</v>
      </c>
      <c r="E40" s="3">
        <v>0.27920259411776199</v>
      </c>
      <c r="F40" s="2" t="s">
        <v>122</v>
      </c>
      <c r="G40" s="2">
        <f t="shared" si="3"/>
        <v>0.26529260027502999</v>
      </c>
      <c r="H40" s="2">
        <f t="shared" si="4"/>
        <v>0.293112587960495</v>
      </c>
      <c r="I40" s="2">
        <v>0.25272407686258203</v>
      </c>
      <c r="J40" s="2" t="s">
        <v>191</v>
      </c>
      <c r="K40" s="2">
        <f t="shared" si="5"/>
        <v>0.248615923996792</v>
      </c>
      <c r="L40" s="2">
        <f t="shared" si="6"/>
        <v>0.256832229728372</v>
      </c>
      <c r="M40" s="2"/>
      <c r="N40" s="2"/>
      <c r="O40" s="2" t="e">
        <f t="shared" si="7"/>
        <v>#N/A</v>
      </c>
      <c r="P40" s="2" t="e">
        <f t="shared" si="8"/>
        <v>#N/A</v>
      </c>
      <c r="Q40" s="2"/>
      <c r="R40" s="2"/>
      <c r="S40" s="2" t="e">
        <f t="shared" si="14"/>
        <v>#N/A</v>
      </c>
      <c r="T40" s="2" t="e">
        <f t="shared" si="15"/>
        <v>#N/A</v>
      </c>
      <c r="U40" s="2"/>
      <c r="V40" s="2"/>
      <c r="W40" s="2" t="e">
        <f t="shared" si="9"/>
        <v>#N/A</v>
      </c>
      <c r="X40" s="2" t="e">
        <f t="shared" si="10"/>
        <v>#N/A</v>
      </c>
      <c r="AD40">
        <f t="shared" si="16"/>
        <v>2.7819987685465009E-2</v>
      </c>
      <c r="AE40">
        <f t="shared" si="17"/>
        <v>8.2163057315799981E-3</v>
      </c>
      <c r="AF40" s="1">
        <f t="shared" si="18"/>
        <v>-9.4836215038932858E-2</v>
      </c>
      <c r="AG40" s="1">
        <f t="shared" si="2"/>
        <v>1</v>
      </c>
    </row>
    <row r="41" spans="1:33" x14ac:dyDescent="0.25">
      <c r="A41" s="2" t="s">
        <v>123</v>
      </c>
      <c r="B41" s="2">
        <v>81</v>
      </c>
      <c r="C41" s="2">
        <v>3.3427414603727001E-2</v>
      </c>
      <c r="D41" s="2" t="s">
        <v>124</v>
      </c>
      <c r="E41" s="2">
        <v>0.33397686797202297</v>
      </c>
      <c r="F41" s="2" t="s">
        <v>125</v>
      </c>
      <c r="G41" s="2">
        <f t="shared" si="3"/>
        <v>0.32130054111147999</v>
      </c>
      <c r="H41" s="2">
        <f t="shared" si="4"/>
        <v>0.34665319483256501</v>
      </c>
      <c r="I41" s="2">
        <v>0.35659808113103197</v>
      </c>
      <c r="J41" s="2" t="s">
        <v>192</v>
      </c>
      <c r="K41" s="2">
        <f t="shared" si="5"/>
        <v>0.351215232621722</v>
      </c>
      <c r="L41" s="2">
        <f t="shared" si="6"/>
        <v>0.36198092964034201</v>
      </c>
      <c r="M41" s="2"/>
      <c r="N41" s="2"/>
      <c r="O41" s="2" t="e">
        <f t="shared" si="7"/>
        <v>#N/A</v>
      </c>
      <c r="P41" s="2" t="e">
        <f t="shared" si="8"/>
        <v>#N/A</v>
      </c>
      <c r="Q41" s="2"/>
      <c r="R41" s="2"/>
      <c r="S41" s="2" t="e">
        <f t="shared" si="14"/>
        <v>#N/A</v>
      </c>
      <c r="T41" s="2" t="e">
        <f t="shared" si="15"/>
        <v>#N/A</v>
      </c>
      <c r="U41" s="2"/>
      <c r="V41" s="2"/>
      <c r="W41" s="2" t="e">
        <f t="shared" si="9"/>
        <v>#N/A</v>
      </c>
      <c r="X41" s="2" t="e">
        <f t="shared" si="10"/>
        <v>#N/A</v>
      </c>
      <c r="AD41">
        <f t="shared" si="16"/>
        <v>2.5352653721085028E-2</v>
      </c>
      <c r="AE41">
        <f t="shared" si="17"/>
        <v>1.0765697018620013E-2</v>
      </c>
      <c r="AF41" s="1">
        <f t="shared" si="18"/>
        <v>6.7732874124994694E-2</v>
      </c>
      <c r="AG41" s="1">
        <f t="shared" si="2"/>
        <v>1</v>
      </c>
    </row>
    <row r="42" spans="1:33" x14ac:dyDescent="0.25">
      <c r="A42" s="2" t="s">
        <v>126</v>
      </c>
      <c r="B42" s="2">
        <v>81</v>
      </c>
      <c r="C42" s="3">
        <v>1.43808670892457E-2</v>
      </c>
      <c r="D42" s="2" t="s">
        <v>127</v>
      </c>
      <c r="E42" s="3">
        <v>0.24516907691228801</v>
      </c>
      <c r="F42" s="2" t="s">
        <v>128</v>
      </c>
      <c r="G42" s="2">
        <f t="shared" si="3"/>
        <v>0.23121660628711199</v>
      </c>
      <c r="H42" s="2">
        <f t="shared" si="4"/>
        <v>0.25912154753746403</v>
      </c>
      <c r="I42" s="2">
        <v>0.25586223074083297</v>
      </c>
      <c r="J42" s="2" t="s">
        <v>193</v>
      </c>
      <c r="K42" s="2">
        <f t="shared" si="5"/>
        <v>0.25096023628613201</v>
      </c>
      <c r="L42" s="2">
        <f t="shared" si="6"/>
        <v>0.26076422519553299</v>
      </c>
      <c r="M42" s="2"/>
      <c r="N42" s="2"/>
      <c r="O42" s="2" t="e">
        <f t="shared" si="7"/>
        <v>#N/A</v>
      </c>
      <c r="P42" s="2" t="e">
        <f t="shared" si="8"/>
        <v>#N/A</v>
      </c>
      <c r="Q42" s="2"/>
      <c r="R42" s="2"/>
      <c r="S42" s="2" t="e">
        <f t="shared" si="14"/>
        <v>#N/A</v>
      </c>
      <c r="T42" s="2" t="e">
        <f t="shared" si="15"/>
        <v>#N/A</v>
      </c>
      <c r="U42" s="2"/>
      <c r="V42" s="2"/>
      <c r="W42" s="2" t="e">
        <f t="shared" si="9"/>
        <v>#N/A</v>
      </c>
      <c r="X42" s="2" t="e">
        <f t="shared" si="10"/>
        <v>#N/A</v>
      </c>
      <c r="AD42">
        <f t="shared" si="16"/>
        <v>2.7904941250352033E-2</v>
      </c>
      <c r="AE42">
        <f t="shared" si="17"/>
        <v>9.8039889094009847E-3</v>
      </c>
      <c r="AF42" s="1">
        <f t="shared" si="18"/>
        <v>4.3615426395599483E-2</v>
      </c>
      <c r="AG42" s="1">
        <f t="shared" si="2"/>
        <v>1</v>
      </c>
    </row>
    <row r="43" spans="1:33" x14ac:dyDescent="0.25">
      <c r="A43" s="2" t="s">
        <v>129</v>
      </c>
      <c r="B43" s="2">
        <v>81</v>
      </c>
      <c r="C43" s="2">
        <v>3.88379360484947E-3</v>
      </c>
      <c r="D43" s="2" t="s">
        <v>130</v>
      </c>
      <c r="E43" s="3">
        <v>0.131255809509529</v>
      </c>
      <c r="F43" s="2" t="s">
        <v>131</v>
      </c>
      <c r="G43" s="2">
        <f t="shared" si="3"/>
        <v>0.122849128342206</v>
      </c>
      <c r="H43" s="2">
        <f t="shared" si="4"/>
        <v>0.13966249067685099</v>
      </c>
      <c r="I43" s="2">
        <v>0.14317440205010001</v>
      </c>
      <c r="J43" s="2" t="s">
        <v>194</v>
      </c>
      <c r="K43" s="2">
        <f t="shared" si="5"/>
        <v>0.13971234526516599</v>
      </c>
      <c r="L43" s="2">
        <f t="shared" si="6"/>
        <v>0.14663645883503301</v>
      </c>
      <c r="M43" s="2"/>
      <c r="N43" s="2"/>
      <c r="O43" s="2" t="e">
        <f t="shared" si="7"/>
        <v>#N/A</v>
      </c>
      <c r="P43" s="2" t="e">
        <f t="shared" si="8"/>
        <v>#N/A</v>
      </c>
      <c r="Q43" s="2"/>
      <c r="R43" s="2"/>
      <c r="S43" s="2" t="e">
        <f t="shared" si="14"/>
        <v>#N/A</v>
      </c>
      <c r="T43" s="2" t="e">
        <f t="shared" si="15"/>
        <v>#N/A</v>
      </c>
      <c r="U43" s="2"/>
      <c r="V43" s="2"/>
      <c r="W43" s="2" t="e">
        <f t="shared" si="9"/>
        <v>#N/A</v>
      </c>
      <c r="X43" s="2" t="e">
        <f t="shared" si="10"/>
        <v>#N/A</v>
      </c>
      <c r="AD43">
        <f t="shared" si="16"/>
        <v>1.6813362334644991E-2</v>
      </c>
      <c r="AE43">
        <f t="shared" si="17"/>
        <v>6.9241135698670242E-3</v>
      </c>
      <c r="AF43" s="1">
        <f t="shared" si="18"/>
        <v>9.0804304854069984E-2</v>
      </c>
      <c r="AG43" s="1">
        <f t="shared" si="2"/>
        <v>1</v>
      </c>
    </row>
    <row r="44" spans="1:33" x14ac:dyDescent="0.25">
      <c r="A44" s="2" t="s">
        <v>132</v>
      </c>
      <c r="B44" s="2">
        <v>81</v>
      </c>
      <c r="C44" s="2">
        <v>2.1199345416462699E-3</v>
      </c>
      <c r="D44" s="2" t="s">
        <v>133</v>
      </c>
      <c r="E44" s="2">
        <v>7.6729104287906497E-2</v>
      </c>
      <c r="F44" s="2" t="s">
        <v>134</v>
      </c>
      <c r="G44" s="2">
        <f t="shared" si="3"/>
        <v>7.1406696640657602E-2</v>
      </c>
      <c r="H44" s="2">
        <f t="shared" si="4"/>
        <v>8.2051511935155405E-2</v>
      </c>
      <c r="I44" s="2">
        <v>8.6420802275791006E-2</v>
      </c>
      <c r="J44" s="2" t="s">
        <v>195</v>
      </c>
      <c r="K44" s="2">
        <f t="shared" si="5"/>
        <v>8.3700102882948699E-2</v>
      </c>
      <c r="L44" s="2">
        <f t="shared" si="6"/>
        <v>8.9141501668633397E-2</v>
      </c>
      <c r="M44" s="2"/>
      <c r="N44" s="2"/>
      <c r="O44" s="2" t="e">
        <f t="shared" si="7"/>
        <v>#N/A</v>
      </c>
      <c r="P44" s="2" t="e">
        <f t="shared" si="8"/>
        <v>#N/A</v>
      </c>
      <c r="Q44" s="2"/>
      <c r="R44" s="2"/>
      <c r="S44" s="2" t="e">
        <f t="shared" si="14"/>
        <v>#N/A</v>
      </c>
      <c r="T44" s="2" t="e">
        <f t="shared" si="15"/>
        <v>#N/A</v>
      </c>
      <c r="U44" s="2"/>
      <c r="V44" s="2"/>
      <c r="W44" s="2" t="e">
        <f t="shared" si="9"/>
        <v>#N/A</v>
      </c>
      <c r="X44" s="2" t="e">
        <f t="shared" si="10"/>
        <v>#N/A</v>
      </c>
      <c r="AD44">
        <f>H44-G44</f>
        <v>1.0644815294497803E-2</v>
      </c>
      <c r="AE44">
        <f>L44-K44</f>
        <v>5.4413987856846979E-3</v>
      </c>
      <c r="AF44" s="1">
        <f>(I44-E44)/E44</f>
        <v>0.12631058420177657</v>
      </c>
      <c r="AG44" s="1">
        <f t="shared" si="2"/>
        <v>1</v>
      </c>
    </row>
    <row r="45" spans="1:33" x14ac:dyDescent="0.25">
      <c r="A45" s="2" t="s">
        <v>135</v>
      </c>
      <c r="B45" s="2">
        <v>81</v>
      </c>
      <c r="C45" s="2">
        <v>5.5900717815173797E-3</v>
      </c>
      <c r="D45" s="2" t="s">
        <v>136</v>
      </c>
      <c r="E45" s="3">
        <v>0.16996684797717601</v>
      </c>
      <c r="F45" s="2" t="s">
        <v>137</v>
      </c>
      <c r="G45" s="2">
        <f t="shared" si="3"/>
        <v>0.16448112302753501</v>
      </c>
      <c r="H45" s="2">
        <f t="shared" si="4"/>
        <v>0.17545257292681801</v>
      </c>
      <c r="I45" s="2">
        <v>0.19829483675732101</v>
      </c>
      <c r="J45" s="2" t="s">
        <v>196</v>
      </c>
      <c r="K45" s="2">
        <f t="shared" si="5"/>
        <v>0.19418115614387299</v>
      </c>
      <c r="L45" s="2">
        <f t="shared" si="6"/>
        <v>0.20240851737077001</v>
      </c>
      <c r="M45" s="2"/>
      <c r="N45" s="2"/>
      <c r="O45" s="2" t="e">
        <f t="shared" si="7"/>
        <v>#N/A</v>
      </c>
      <c r="P45" s="2" t="e">
        <f t="shared" si="8"/>
        <v>#N/A</v>
      </c>
      <c r="Q45" s="2"/>
      <c r="R45" s="2"/>
      <c r="S45" s="2" t="e">
        <f t="shared" si="14"/>
        <v>#N/A</v>
      </c>
      <c r="T45" s="2" t="e">
        <f t="shared" si="15"/>
        <v>#N/A</v>
      </c>
      <c r="U45" s="2"/>
      <c r="V45" s="2"/>
      <c r="W45" s="2" t="e">
        <f t="shared" si="9"/>
        <v>#N/A</v>
      </c>
      <c r="X45" s="2" t="e">
        <f t="shared" si="10"/>
        <v>#N/A</v>
      </c>
      <c r="AD45">
        <f>H45-G45</f>
        <v>1.0971449899283003E-2</v>
      </c>
      <c r="AE45">
        <f>L45-K45</f>
        <v>8.2273612268970175E-3</v>
      </c>
      <c r="AF45" s="1">
        <f>(I45-E45)/E45</f>
        <v>0.16666773030908372</v>
      </c>
      <c r="AG45" s="1">
        <f t="shared" si="2"/>
        <v>1</v>
      </c>
    </row>
    <row r="46" spans="1:33" x14ac:dyDescent="0.25">
      <c r="A46" s="2" t="s">
        <v>138</v>
      </c>
      <c r="B46" s="2">
        <v>69</v>
      </c>
      <c r="C46" s="3">
        <v>1.08295482279974E-2</v>
      </c>
      <c r="D46" s="2" t="s">
        <v>139</v>
      </c>
      <c r="E46" s="3">
        <v>0.207911946530208</v>
      </c>
      <c r="F46" s="2" t="s">
        <v>140</v>
      </c>
      <c r="G46" s="2">
        <f t="shared" si="3"/>
        <v>0.200887918682505</v>
      </c>
      <c r="H46" s="2">
        <f t="shared" si="4"/>
        <v>0.21493597437791001</v>
      </c>
      <c r="I46" s="2">
        <v>0.207162676384125</v>
      </c>
      <c r="J46" s="2" t="s">
        <v>197</v>
      </c>
      <c r="K46" s="2">
        <f t="shared" si="5"/>
        <v>0.20394652854265599</v>
      </c>
      <c r="L46" s="2">
        <f t="shared" si="6"/>
        <v>0.21037882422559401</v>
      </c>
      <c r="M46" s="2"/>
      <c r="N46" s="2"/>
      <c r="O46" s="2" t="e">
        <f t="shared" si="7"/>
        <v>#N/A</v>
      </c>
      <c r="P46" s="2" t="e">
        <f t="shared" si="8"/>
        <v>#N/A</v>
      </c>
      <c r="Q46" s="2"/>
      <c r="R46" s="2"/>
      <c r="S46" s="2" t="e">
        <f t="shared" si="14"/>
        <v>#N/A</v>
      </c>
      <c r="T46" s="2" t="e">
        <f t="shared" si="15"/>
        <v>#N/A</v>
      </c>
      <c r="U46" s="2"/>
      <c r="V46" s="2"/>
      <c r="W46" s="2" t="e">
        <f t="shared" si="9"/>
        <v>#N/A</v>
      </c>
      <c r="X46" s="2" t="e">
        <f t="shared" si="10"/>
        <v>#N/A</v>
      </c>
      <c r="AD46">
        <f>H46-G46</f>
        <v>1.4048055695405015E-2</v>
      </c>
      <c r="AE46">
        <f>L46-K46</f>
        <v>6.4322956829380162E-3</v>
      </c>
      <c r="AF46" s="1">
        <f>(I46-E46)/E46</f>
        <v>-3.6037859227783238E-3</v>
      </c>
      <c r="AG46" s="1">
        <f t="shared" si="2"/>
        <v>1</v>
      </c>
    </row>
    <row r="47" spans="1:33" x14ac:dyDescent="0.25">
      <c r="A47" s="2" t="s">
        <v>141</v>
      </c>
      <c r="B47" s="2">
        <v>81</v>
      </c>
      <c r="C47" s="2">
        <v>3.4570596134018999E-2</v>
      </c>
      <c r="D47" s="2" t="s">
        <v>142</v>
      </c>
      <c r="E47" s="3">
        <v>0.31383498714035102</v>
      </c>
      <c r="F47" s="2" t="s">
        <v>143</v>
      </c>
      <c r="G47" s="2">
        <f t="shared" si="3"/>
        <v>0.30470122979590197</v>
      </c>
      <c r="H47" s="2">
        <f t="shared" si="4"/>
        <v>0.32296874448480001</v>
      </c>
      <c r="I47" s="2">
        <v>0.28994973537464103</v>
      </c>
      <c r="J47" s="2" t="s">
        <v>198</v>
      </c>
      <c r="K47" s="2">
        <f t="shared" si="5"/>
        <v>0.28601165070428303</v>
      </c>
      <c r="L47" s="2">
        <f t="shared" si="6"/>
        <v>0.29388782004499803</v>
      </c>
      <c r="M47" s="2"/>
      <c r="N47" s="2"/>
      <c r="O47" s="2" t="e">
        <f t="shared" si="7"/>
        <v>#N/A</v>
      </c>
      <c r="P47" s="2" t="e">
        <f t="shared" si="8"/>
        <v>#N/A</v>
      </c>
      <c r="Q47" s="2"/>
      <c r="R47" s="2"/>
      <c r="S47" s="2" t="e">
        <f t="shared" si="14"/>
        <v>#N/A</v>
      </c>
      <c r="T47" s="2" t="e">
        <f t="shared" si="15"/>
        <v>#N/A</v>
      </c>
      <c r="U47" s="2"/>
      <c r="V47" s="2"/>
      <c r="W47" s="2" t="e">
        <f t="shared" si="9"/>
        <v>#N/A</v>
      </c>
      <c r="X47" s="2" t="e">
        <f t="shared" si="10"/>
        <v>#N/A</v>
      </c>
      <c r="AD47">
        <f>H47-G47</f>
        <v>1.8267514688898034E-2</v>
      </c>
      <c r="AE47">
        <f>L47-K47</f>
        <v>7.8761693407150002E-3</v>
      </c>
      <c r="AF47" s="1">
        <f>(I47-E47)/E47</f>
        <v>-7.6107676786935807E-2</v>
      </c>
      <c r="AG47" s="1">
        <f t="shared" si="2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utilevals_BASE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Eugene O'Bryan Wickett</cp:lastModifiedBy>
  <dcterms:created xsi:type="dcterms:W3CDTF">2024-04-03T04:41:52Z</dcterms:created>
  <dcterms:modified xsi:type="dcterms:W3CDTF">2024-04-08T17:56:44Z</dcterms:modified>
</cp:coreProperties>
</file>