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城镇化率" sheetId="2" r:id="rId2"/>
    <sheet name="空气质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2" l="1"/>
  <c r="G20" i="2"/>
  <c r="G19" i="2"/>
  <c r="G18" i="2"/>
  <c r="G17" i="2"/>
  <c r="G16" i="2"/>
  <c r="G15" i="2"/>
  <c r="G14" i="2"/>
  <c r="G13" i="2"/>
  <c r="C4" i="1" l="1"/>
  <c r="C2" i="1"/>
  <c r="C8" i="2" l="1"/>
  <c r="D8" i="2"/>
  <c r="E8" i="2"/>
  <c r="F8" i="2"/>
  <c r="G8" i="2"/>
  <c r="H8" i="2"/>
  <c r="I8" i="2"/>
  <c r="J8" i="2"/>
  <c r="B8" i="2"/>
  <c r="D7" i="1" l="1"/>
  <c r="I4" i="1"/>
</calcChain>
</file>

<file path=xl/sharedStrings.xml><?xml version="1.0" encoding="utf-8"?>
<sst xmlns="http://schemas.openxmlformats.org/spreadsheetml/2006/main" count="58" uniqueCount="24">
  <si>
    <t>武汉市</t>
    <phoneticPr fontId="1" type="noConversion"/>
  </si>
  <si>
    <t>鄂州市</t>
    <phoneticPr fontId="1" type="noConversion"/>
  </si>
  <si>
    <t>黄石市</t>
    <phoneticPr fontId="1" type="noConversion"/>
  </si>
  <si>
    <t>黄冈市</t>
    <phoneticPr fontId="1" type="noConversion"/>
  </si>
  <si>
    <t>孝感市</t>
    <phoneticPr fontId="1" type="noConversion"/>
  </si>
  <si>
    <t>咸宁市</t>
    <phoneticPr fontId="1" type="noConversion"/>
  </si>
  <si>
    <t>仙桃市</t>
    <phoneticPr fontId="1" type="noConversion"/>
  </si>
  <si>
    <t>天门市</t>
    <phoneticPr fontId="1" type="noConversion"/>
  </si>
  <si>
    <t>潜江市</t>
    <phoneticPr fontId="1" type="noConversion"/>
  </si>
  <si>
    <t>城市人口</t>
    <phoneticPr fontId="1" type="noConversion"/>
  </si>
  <si>
    <t>总人口</t>
    <phoneticPr fontId="1" type="noConversion"/>
  </si>
  <si>
    <t>城镇化率</t>
    <phoneticPr fontId="1" type="noConversion"/>
  </si>
  <si>
    <t>一律使用常住人口，因为他们的生产生活影响了大气质量</t>
    <phoneticPr fontId="1" type="noConversion"/>
  </si>
  <si>
    <t>武汉城市圈城市圈近六年城镇化率</t>
    <phoneticPr fontId="1" type="noConversion"/>
  </si>
  <si>
    <t>武汉</t>
  </si>
  <si>
    <t>孝感</t>
  </si>
  <si>
    <t>咸宁</t>
  </si>
  <si>
    <t>鄂州</t>
  </si>
  <si>
    <t>黄石</t>
  </si>
  <si>
    <t>黄冈</t>
  </si>
  <si>
    <t>仙桃</t>
  </si>
  <si>
    <t>天门</t>
  </si>
  <si>
    <t>潜江</t>
  </si>
  <si>
    <t>修正后的空气质量AQI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</si>
</sst>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81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1" fontId="6" fillId="2" borderId="0" xfId="1" applyNumberFormat="1" applyFont="1" applyFill="1" applyBorder="1" applyAlignment="1">
      <alignment horizontal="right" vertical="center"/>
    </xf>
    <xf numFmtId="181" fontId="0" fillId="0" borderId="0" xfId="0" applyNumberFormat="1"/>
    <xf numFmtId="176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6" activeCellId="4" sqref="C4 C7 C10 C13 C16"/>
    </sheetView>
  </sheetViews>
  <sheetFormatPr defaultRowHeight="14" x14ac:dyDescent="0.3"/>
  <cols>
    <col min="12" max="12" width="45.75" customWidth="1"/>
  </cols>
  <sheetData>
    <row r="1" spans="1:12" ht="23.5" customHeight="1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x14ac:dyDescent="0.3">
      <c r="A2" s="3">
        <v>2014</v>
      </c>
      <c r="B2" t="s">
        <v>9</v>
      </c>
      <c r="C2">
        <f>889.69-(1108-1033.8)</f>
        <v>815.49</v>
      </c>
      <c r="I2">
        <v>62.09</v>
      </c>
    </row>
    <row r="3" spans="1:12" x14ac:dyDescent="0.3">
      <c r="A3" s="3"/>
      <c r="B3" t="s">
        <v>10</v>
      </c>
      <c r="C3">
        <v>1033.8</v>
      </c>
      <c r="E3" s="2">
        <v>244.92</v>
      </c>
      <c r="I3">
        <v>116.6</v>
      </c>
      <c r="J3">
        <v>129.16</v>
      </c>
      <c r="K3">
        <v>95.44</v>
      </c>
      <c r="L3" t="s">
        <v>12</v>
      </c>
    </row>
    <row r="4" spans="1:12" x14ac:dyDescent="0.3">
      <c r="A4" s="3"/>
      <c r="B4" t="s">
        <v>11</v>
      </c>
      <c r="C4">
        <f>815/1033.8</f>
        <v>0.78835364674018193</v>
      </c>
      <c r="D4">
        <v>63.58</v>
      </c>
      <c r="E4">
        <v>60.88</v>
      </c>
      <c r="F4">
        <v>42.1</v>
      </c>
      <c r="G4">
        <v>52.25</v>
      </c>
      <c r="H4">
        <v>48.69</v>
      </c>
      <c r="I4">
        <f>I2/I3</f>
        <v>0.53250428816466555</v>
      </c>
      <c r="J4">
        <v>49.2</v>
      </c>
      <c r="K4">
        <v>52.2</v>
      </c>
    </row>
    <row r="5" spans="1:12" x14ac:dyDescent="0.3">
      <c r="A5" s="3">
        <v>2015</v>
      </c>
      <c r="B5" t="s">
        <v>9</v>
      </c>
      <c r="D5">
        <v>68.13</v>
      </c>
    </row>
    <row r="6" spans="1:12" x14ac:dyDescent="0.3">
      <c r="A6" s="3"/>
      <c r="B6" t="s">
        <v>10</v>
      </c>
      <c r="D6">
        <v>105.95</v>
      </c>
      <c r="J6">
        <v>129.19999999999999</v>
      </c>
    </row>
    <row r="7" spans="1:12" x14ac:dyDescent="0.3">
      <c r="A7" s="3"/>
      <c r="B7" t="s">
        <v>11</v>
      </c>
      <c r="C7">
        <v>79.41</v>
      </c>
      <c r="D7">
        <f>D5/D6</f>
        <v>0.64303916941953743</v>
      </c>
      <c r="E7">
        <v>61.3</v>
      </c>
      <c r="F7">
        <v>43.32</v>
      </c>
      <c r="G7">
        <v>53.6</v>
      </c>
      <c r="H7">
        <v>49.95</v>
      </c>
      <c r="I7">
        <v>54.6</v>
      </c>
      <c r="J7">
        <v>50.5</v>
      </c>
      <c r="K7">
        <v>56.13</v>
      </c>
    </row>
    <row r="8" spans="1:12" x14ac:dyDescent="0.3">
      <c r="A8" s="3">
        <v>2016</v>
      </c>
      <c r="B8" t="s">
        <v>9</v>
      </c>
    </row>
    <row r="9" spans="1:12" x14ac:dyDescent="0.3">
      <c r="A9" s="3"/>
      <c r="B9" t="s">
        <v>10</v>
      </c>
      <c r="J9">
        <v>128.6</v>
      </c>
    </row>
    <row r="10" spans="1:12" x14ac:dyDescent="0.3">
      <c r="A10" s="3"/>
      <c r="B10" t="s">
        <v>11</v>
      </c>
      <c r="C10">
        <v>79.77</v>
      </c>
      <c r="D10">
        <v>64.900000000000006</v>
      </c>
      <c r="E10">
        <v>62.12</v>
      </c>
      <c r="F10">
        <v>44.67</v>
      </c>
      <c r="G10">
        <v>54.92</v>
      </c>
      <c r="H10">
        <v>51.2</v>
      </c>
      <c r="I10">
        <v>56.1</v>
      </c>
      <c r="J10">
        <v>51.9</v>
      </c>
      <c r="K10">
        <v>57.35</v>
      </c>
    </row>
    <row r="11" spans="1:12" x14ac:dyDescent="0.3">
      <c r="A11" s="3">
        <v>2017</v>
      </c>
      <c r="B11" t="s">
        <v>9</v>
      </c>
    </row>
    <row r="12" spans="1:12" x14ac:dyDescent="0.3">
      <c r="A12" s="3"/>
      <c r="B12" t="s">
        <v>10</v>
      </c>
      <c r="J12">
        <v>128.35</v>
      </c>
    </row>
    <row r="13" spans="1:12" x14ac:dyDescent="0.3">
      <c r="A13" s="3"/>
      <c r="B13" t="s">
        <v>11</v>
      </c>
      <c r="C13">
        <v>80.040000000000006</v>
      </c>
      <c r="D13">
        <v>65.41</v>
      </c>
      <c r="E13">
        <v>62.89</v>
      </c>
      <c r="F13">
        <v>45.92</v>
      </c>
      <c r="G13">
        <v>56.37</v>
      </c>
      <c r="H13">
        <v>52.5</v>
      </c>
      <c r="I13">
        <v>57.6</v>
      </c>
      <c r="J13">
        <v>53.2</v>
      </c>
      <c r="K13">
        <v>58.52</v>
      </c>
    </row>
    <row r="14" spans="1:12" x14ac:dyDescent="0.3">
      <c r="A14" s="3">
        <v>2018</v>
      </c>
      <c r="B14" t="s">
        <v>9</v>
      </c>
      <c r="C14">
        <v>889.69</v>
      </c>
    </row>
    <row r="15" spans="1:12" x14ac:dyDescent="0.3">
      <c r="A15" s="3"/>
      <c r="B15" t="s">
        <v>10</v>
      </c>
      <c r="C15">
        <v>1108.0999999999999</v>
      </c>
    </row>
    <row r="16" spans="1:12" x14ac:dyDescent="0.3">
      <c r="A16" s="3"/>
      <c r="B16" t="s">
        <v>11</v>
      </c>
      <c r="C16">
        <v>80.290000000000006</v>
      </c>
      <c r="D16">
        <v>65.91</v>
      </c>
      <c r="E16">
        <v>63.92</v>
      </c>
      <c r="F16">
        <v>47.22</v>
      </c>
      <c r="G16">
        <v>57.57</v>
      </c>
      <c r="H16">
        <v>53.7</v>
      </c>
      <c r="I16">
        <v>58.7</v>
      </c>
      <c r="J16">
        <v>54.2</v>
      </c>
      <c r="K16">
        <v>59.58</v>
      </c>
    </row>
    <row r="17" spans="1:3" x14ac:dyDescent="0.3">
      <c r="A17" s="3">
        <v>2019</v>
      </c>
      <c r="B17" t="s">
        <v>9</v>
      </c>
    </row>
    <row r="18" spans="1:3" x14ac:dyDescent="0.3">
      <c r="A18" s="3"/>
      <c r="B18" t="s">
        <v>10</v>
      </c>
    </row>
    <row r="19" spans="1:3" x14ac:dyDescent="0.3">
      <c r="A19" s="3"/>
      <c r="B19" t="s">
        <v>11</v>
      </c>
    </row>
    <row r="25" spans="1:3" x14ac:dyDescent="0.3">
      <c r="B25" s="7"/>
    </row>
    <row r="26" spans="1:3" x14ac:dyDescent="0.3">
      <c r="B26" s="7"/>
    </row>
    <row r="27" spans="1:3" x14ac:dyDescent="0.3">
      <c r="B27" s="7"/>
      <c r="C27" s="8"/>
    </row>
    <row r="28" spans="1:3" x14ac:dyDescent="0.3">
      <c r="B28" s="7"/>
    </row>
    <row r="29" spans="1:3" x14ac:dyDescent="0.3">
      <c r="B29" s="7"/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L18" sqref="L18"/>
    </sheetView>
  </sheetViews>
  <sheetFormatPr defaultRowHeight="14" x14ac:dyDescent="0.3"/>
  <cols>
    <col min="1" max="16384" width="8.6640625" style="1"/>
  </cols>
  <sheetData>
    <row r="1" spans="1:14" ht="27" customHeight="1" x14ac:dyDescent="0.3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4" x14ac:dyDescent="0.3">
      <c r="A3" s="1">
        <v>2014</v>
      </c>
      <c r="B3" s="9">
        <v>78.835364674018194</v>
      </c>
      <c r="C3" s="6">
        <v>63.58</v>
      </c>
      <c r="D3" s="6">
        <v>60.88</v>
      </c>
      <c r="E3" s="6">
        <v>42.1</v>
      </c>
      <c r="F3" s="6">
        <v>52.25</v>
      </c>
      <c r="G3" s="6">
        <v>48.69</v>
      </c>
      <c r="H3" s="6">
        <v>53.25</v>
      </c>
      <c r="I3" s="6">
        <v>49.2</v>
      </c>
      <c r="J3" s="6">
        <v>52.2</v>
      </c>
    </row>
    <row r="4" spans="1:14" x14ac:dyDescent="0.3">
      <c r="A4" s="1">
        <v>2015</v>
      </c>
      <c r="B4" s="9">
        <v>79.41</v>
      </c>
      <c r="C4" s="6">
        <v>64.303916941953702</v>
      </c>
      <c r="D4" s="6">
        <v>61.3</v>
      </c>
      <c r="E4" s="6">
        <v>43.32</v>
      </c>
      <c r="F4" s="6">
        <v>53.6</v>
      </c>
      <c r="G4" s="6">
        <v>49.95</v>
      </c>
      <c r="H4" s="6">
        <v>54.6</v>
      </c>
      <c r="I4" s="6">
        <v>50.5</v>
      </c>
      <c r="J4" s="6">
        <v>56.13</v>
      </c>
    </row>
    <row r="5" spans="1:14" x14ac:dyDescent="0.3">
      <c r="A5" s="1">
        <v>2016</v>
      </c>
      <c r="B5" s="9">
        <v>79.77</v>
      </c>
      <c r="C5" s="6">
        <v>64.900000000000006</v>
      </c>
      <c r="D5" s="6">
        <v>62.12</v>
      </c>
      <c r="E5" s="6">
        <v>44.67</v>
      </c>
      <c r="F5" s="6">
        <v>54.92</v>
      </c>
      <c r="G5" s="6">
        <v>51.2</v>
      </c>
      <c r="H5" s="6">
        <v>56.1</v>
      </c>
      <c r="I5" s="6">
        <v>51.9</v>
      </c>
      <c r="J5" s="6">
        <v>57.35</v>
      </c>
    </row>
    <row r="6" spans="1:14" x14ac:dyDescent="0.3">
      <c r="A6" s="1">
        <v>2017</v>
      </c>
      <c r="B6" s="9">
        <v>80.040000000000006</v>
      </c>
      <c r="C6" s="6">
        <v>65.41</v>
      </c>
      <c r="D6" s="6">
        <v>62.89</v>
      </c>
      <c r="E6" s="6">
        <v>45.92</v>
      </c>
      <c r="F6" s="6">
        <v>56.37</v>
      </c>
      <c r="G6" s="6">
        <v>52.5</v>
      </c>
      <c r="H6" s="6">
        <v>57.6</v>
      </c>
      <c r="I6" s="6">
        <v>53.2</v>
      </c>
      <c r="J6" s="6">
        <v>58.52</v>
      </c>
    </row>
    <row r="7" spans="1:14" x14ac:dyDescent="0.3">
      <c r="A7" s="1">
        <v>2018</v>
      </c>
      <c r="B7" s="9">
        <v>80.290000000000006</v>
      </c>
      <c r="C7" s="6">
        <v>65.91</v>
      </c>
      <c r="D7" s="6">
        <v>63.92</v>
      </c>
      <c r="E7" s="6">
        <v>47.22</v>
      </c>
      <c r="F7" s="6">
        <v>57.57</v>
      </c>
      <c r="G7" s="6">
        <v>53.7</v>
      </c>
      <c r="H7" s="6">
        <v>58.7</v>
      </c>
      <c r="I7" s="6">
        <v>54.2</v>
      </c>
      <c r="J7" s="6">
        <v>59.58</v>
      </c>
    </row>
    <row r="8" spans="1:14" x14ac:dyDescent="0.3">
      <c r="A8" s="1">
        <v>2019</v>
      </c>
      <c r="B8" s="6">
        <f>7.8/8.3*(B7-B6)+B7</f>
        <v>80.524939759036144</v>
      </c>
      <c r="C8" s="6">
        <f t="shared" ref="C8:J8" si="0">7.8/8.3*(C7-C6)+C7</f>
        <v>66.379879518072286</v>
      </c>
      <c r="D8" s="6">
        <f t="shared" si="0"/>
        <v>64.887951807228916</v>
      </c>
      <c r="E8" s="6">
        <f t="shared" si="0"/>
        <v>48.441686746987948</v>
      </c>
      <c r="F8" s="6">
        <f t="shared" si="0"/>
        <v>58.6977108433735</v>
      </c>
      <c r="G8" s="6">
        <f t="shared" si="0"/>
        <v>54.827710843373502</v>
      </c>
      <c r="H8" s="6">
        <f t="shared" si="0"/>
        <v>59.733734939759039</v>
      </c>
      <c r="I8" s="6">
        <f t="shared" si="0"/>
        <v>55.139759036144582</v>
      </c>
      <c r="J8" s="6">
        <f t="shared" si="0"/>
        <v>60.576144578313247</v>
      </c>
    </row>
    <row r="10" spans="1:14" ht="20" x14ac:dyDescent="0.3">
      <c r="E10" s="4"/>
      <c r="F10" s="5"/>
      <c r="G10" s="5"/>
      <c r="H10" s="5"/>
      <c r="I10" s="5"/>
      <c r="J10" s="5"/>
      <c r="K10" s="5"/>
      <c r="L10" s="5"/>
      <c r="M10" s="5"/>
      <c r="N10" s="5"/>
    </row>
    <row r="11" spans="1:14" ht="20" x14ac:dyDescent="0.3">
      <c r="A11" s="4" t="s">
        <v>13</v>
      </c>
      <c r="B11" s="4"/>
      <c r="C11" s="4"/>
      <c r="D11" s="4"/>
      <c r="E11" s="4"/>
      <c r="F11" s="4"/>
      <c r="G11" s="4"/>
      <c r="H11" s="10"/>
      <c r="I11" s="10"/>
      <c r="J11" s="10"/>
    </row>
    <row r="12" spans="1:14" x14ac:dyDescent="0.3">
      <c r="B12" s="1">
        <v>2014</v>
      </c>
      <c r="C12" s="1">
        <v>2015</v>
      </c>
      <c r="D12" s="1">
        <v>2016</v>
      </c>
      <c r="E12" s="1">
        <v>2017</v>
      </c>
      <c r="F12" s="1">
        <v>2018</v>
      </c>
      <c r="G12" s="1">
        <v>2019</v>
      </c>
      <c r="H12" s="6"/>
      <c r="I12" s="6"/>
      <c r="J12" s="6"/>
      <c r="K12" s="6"/>
      <c r="L12" s="6"/>
      <c r="M12" s="6"/>
      <c r="N12" s="6"/>
    </row>
    <row r="13" spans="1:14" x14ac:dyDescent="0.3">
      <c r="A13" s="1" t="s">
        <v>0</v>
      </c>
      <c r="B13" s="9">
        <v>78.835364674018194</v>
      </c>
      <c r="C13" s="9">
        <v>79.41</v>
      </c>
      <c r="D13" s="9">
        <v>79.77</v>
      </c>
      <c r="E13" s="9">
        <v>80.040000000000006</v>
      </c>
      <c r="F13" s="9">
        <v>80.290000000000006</v>
      </c>
      <c r="G13" s="6">
        <f>7.8/8.3*(F13-E13)+F13</f>
        <v>80.524939759036144</v>
      </c>
      <c r="H13" s="6"/>
      <c r="I13" s="6"/>
      <c r="J13" s="6"/>
      <c r="K13" s="6"/>
      <c r="L13" s="6"/>
      <c r="M13" s="6"/>
      <c r="N13" s="6"/>
    </row>
    <row r="14" spans="1:14" x14ac:dyDescent="0.3">
      <c r="A14" s="1" t="s">
        <v>1</v>
      </c>
      <c r="B14" s="6">
        <v>63.58</v>
      </c>
      <c r="C14" s="6">
        <v>64.303916941953702</v>
      </c>
      <c r="D14" s="6">
        <v>64.900000000000006</v>
      </c>
      <c r="E14" s="6">
        <v>65.41</v>
      </c>
      <c r="F14" s="6">
        <v>65.91</v>
      </c>
      <c r="G14" s="6">
        <f>7.8/8.3*(F14-E14)+F14</f>
        <v>66.379879518072286</v>
      </c>
      <c r="H14" s="6"/>
      <c r="I14" s="6"/>
      <c r="J14" s="6"/>
      <c r="K14" s="6"/>
      <c r="L14" s="6"/>
      <c r="M14" s="6"/>
      <c r="N14" s="6"/>
    </row>
    <row r="15" spans="1:14" x14ac:dyDescent="0.3">
      <c r="A15" s="1" t="s">
        <v>2</v>
      </c>
      <c r="B15" s="6">
        <v>60.88</v>
      </c>
      <c r="C15" s="6">
        <v>61.3</v>
      </c>
      <c r="D15" s="6">
        <v>62.12</v>
      </c>
      <c r="E15" s="6">
        <v>62.89</v>
      </c>
      <c r="F15" s="6">
        <v>63.92</v>
      </c>
      <c r="G15" s="6">
        <f>7.8/8.3*(F15-E15)+F15</f>
        <v>64.887951807228916</v>
      </c>
      <c r="H15" s="6"/>
      <c r="I15" s="6"/>
      <c r="J15" s="6"/>
      <c r="K15" s="6"/>
      <c r="L15" s="6"/>
      <c r="M15" s="6"/>
      <c r="N15" s="6"/>
    </row>
    <row r="16" spans="1:14" x14ac:dyDescent="0.3">
      <c r="A16" s="1" t="s">
        <v>3</v>
      </c>
      <c r="B16" s="6">
        <v>42.1</v>
      </c>
      <c r="C16" s="6">
        <v>43.32</v>
      </c>
      <c r="D16" s="6">
        <v>44.67</v>
      </c>
      <c r="E16" s="6">
        <v>45.92</v>
      </c>
      <c r="F16" s="6">
        <v>47.22</v>
      </c>
      <c r="G16" s="6">
        <f>7.8/8.3*(F16-E16)+F16</f>
        <v>48.441686746987948</v>
      </c>
      <c r="H16" s="6"/>
      <c r="I16" s="6"/>
      <c r="J16" s="6"/>
      <c r="K16" s="6"/>
      <c r="L16" s="6"/>
      <c r="M16" s="6"/>
      <c r="N16" s="6"/>
    </row>
    <row r="17" spans="1:14" x14ac:dyDescent="0.3">
      <c r="A17" s="1" t="s">
        <v>4</v>
      </c>
      <c r="B17" s="6">
        <v>52.25</v>
      </c>
      <c r="C17" s="6">
        <v>53.6</v>
      </c>
      <c r="D17" s="6">
        <v>54.92</v>
      </c>
      <c r="E17" s="6">
        <v>56.37</v>
      </c>
      <c r="F17" s="6">
        <v>57.57</v>
      </c>
      <c r="G17" s="6">
        <f>7.8/8.3*(F17-E17)+F17</f>
        <v>58.6977108433735</v>
      </c>
      <c r="H17" s="6"/>
      <c r="I17" s="6"/>
      <c r="J17" s="6"/>
      <c r="K17" s="6"/>
      <c r="L17" s="6"/>
      <c r="M17" s="6"/>
      <c r="N17" s="6"/>
    </row>
    <row r="18" spans="1:14" x14ac:dyDescent="0.3">
      <c r="A18" s="1" t="s">
        <v>5</v>
      </c>
      <c r="B18" s="6">
        <v>48.69</v>
      </c>
      <c r="C18" s="6">
        <v>49.95</v>
      </c>
      <c r="D18" s="6">
        <v>51.2</v>
      </c>
      <c r="E18" s="6">
        <v>52.5</v>
      </c>
      <c r="F18" s="6">
        <v>53.7</v>
      </c>
      <c r="G18" s="6">
        <f>7.8/8.3*(F18-E18)+F18</f>
        <v>54.827710843373502</v>
      </c>
    </row>
    <row r="19" spans="1:14" x14ac:dyDescent="0.3">
      <c r="A19" s="1" t="s">
        <v>6</v>
      </c>
      <c r="B19" s="6">
        <v>53.25</v>
      </c>
      <c r="C19" s="6">
        <v>54.6</v>
      </c>
      <c r="D19" s="6">
        <v>56.1</v>
      </c>
      <c r="E19" s="6">
        <v>57.6</v>
      </c>
      <c r="F19" s="6">
        <v>58.7</v>
      </c>
      <c r="G19" s="6">
        <f>7.8/8.3*(F19-E19)+F19</f>
        <v>59.733734939759039</v>
      </c>
    </row>
    <row r="20" spans="1:14" x14ac:dyDescent="0.3">
      <c r="A20" s="1" t="s">
        <v>7</v>
      </c>
      <c r="B20" s="6">
        <v>49.2</v>
      </c>
      <c r="C20" s="6">
        <v>50.5</v>
      </c>
      <c r="D20" s="6">
        <v>51.9</v>
      </c>
      <c r="E20" s="6">
        <v>53.2</v>
      </c>
      <c r="F20" s="6">
        <v>54.2</v>
      </c>
      <c r="G20" s="6">
        <f>7.8/8.3*(F20-E20)+F20</f>
        <v>55.139759036144582</v>
      </c>
    </row>
    <row r="21" spans="1:14" x14ac:dyDescent="0.3">
      <c r="A21" s="1" t="s">
        <v>8</v>
      </c>
      <c r="B21" s="6">
        <v>52.2</v>
      </c>
      <c r="C21" s="6">
        <v>56.13</v>
      </c>
      <c r="D21" s="6">
        <v>57.35</v>
      </c>
      <c r="E21" s="6">
        <v>58.52</v>
      </c>
      <c r="F21" s="6">
        <v>59.58</v>
      </c>
      <c r="G21" s="6">
        <f>7.8/8.3*(F21-E21)+F21</f>
        <v>60.576144578313247</v>
      </c>
    </row>
  </sheetData>
  <mergeCells count="3">
    <mergeCell ref="A1:J1"/>
    <mergeCell ref="E10:N10"/>
    <mergeCell ref="A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0" sqref="F20"/>
    </sheetView>
  </sheetViews>
  <sheetFormatPr defaultRowHeight="14" x14ac:dyDescent="0.3"/>
  <sheetData>
    <row r="1" spans="1:7" x14ac:dyDescent="0.3">
      <c r="A1" t="s">
        <v>23</v>
      </c>
    </row>
    <row r="2" spans="1:7" x14ac:dyDescent="0.3"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</row>
    <row r="3" spans="1:7" x14ac:dyDescent="0.3">
      <c r="A3" t="s">
        <v>14</v>
      </c>
      <c r="B3">
        <v>109.68578291666667</v>
      </c>
      <c r="C3">
        <v>103.60274375</v>
      </c>
      <c r="D3">
        <v>100.49149333333334</v>
      </c>
      <c r="E3">
        <v>83.9159875</v>
      </c>
      <c r="F3">
        <v>79.064642083333339</v>
      </c>
      <c r="G3">
        <v>88.239350416666667</v>
      </c>
    </row>
    <row r="4" spans="1:7" x14ac:dyDescent="0.3">
      <c r="A4" t="s">
        <v>15</v>
      </c>
      <c r="B4">
        <v>87.914768687500001</v>
      </c>
      <c r="C4">
        <v>98.509737916666666</v>
      </c>
      <c r="D4">
        <v>84.61579416666666</v>
      </c>
      <c r="E4">
        <v>81.323468333333338</v>
      </c>
      <c r="F4">
        <v>74.366651791666669</v>
      </c>
      <c r="G4">
        <v>81.766908583333333</v>
      </c>
    </row>
    <row r="5" spans="1:7" x14ac:dyDescent="0.3">
      <c r="A5" t="s">
        <v>16</v>
      </c>
      <c r="B5">
        <v>99.573853111111106</v>
      </c>
      <c r="C5">
        <v>93.074608749999996</v>
      </c>
      <c r="D5">
        <v>88.341654583333337</v>
      </c>
      <c r="E5">
        <v>90.455625416666663</v>
      </c>
      <c r="F5">
        <v>76.199966125000003</v>
      </c>
      <c r="G5">
        <v>86.878882708333336</v>
      </c>
    </row>
    <row r="6" spans="1:7" x14ac:dyDescent="0.3">
      <c r="A6" t="s">
        <v>17</v>
      </c>
      <c r="B6">
        <v>84.787266250000002</v>
      </c>
      <c r="C6">
        <v>98.021805277777773</v>
      </c>
      <c r="D6">
        <v>91.410348287037039</v>
      </c>
      <c r="E6">
        <v>81.159630740740738</v>
      </c>
      <c r="F6">
        <v>72.917476666666673</v>
      </c>
      <c r="G6">
        <v>78.027542916666675</v>
      </c>
    </row>
    <row r="7" spans="1:7" x14ac:dyDescent="0.3">
      <c r="A7" t="s">
        <v>18</v>
      </c>
      <c r="B7">
        <v>91.805108708333336</v>
      </c>
      <c r="C7">
        <v>95.336518749999996</v>
      </c>
      <c r="D7">
        <v>96.422430833333337</v>
      </c>
      <c r="E7">
        <v>89.652893333333338</v>
      </c>
      <c r="F7">
        <v>85.07604520833334</v>
      </c>
      <c r="G7">
        <v>87.960934625000007</v>
      </c>
    </row>
    <row r="8" spans="1:7" x14ac:dyDescent="0.3">
      <c r="A8" t="s">
        <v>19</v>
      </c>
      <c r="B8">
        <v>78.33623174768519</v>
      </c>
      <c r="C8">
        <v>92.54550041666667</v>
      </c>
      <c r="D8">
        <v>94.202966666666669</v>
      </c>
      <c r="E8">
        <v>84.337273055555556</v>
      </c>
      <c r="F8">
        <v>79.411879041666666</v>
      </c>
      <c r="G8">
        <v>85.031569500000003</v>
      </c>
    </row>
    <row r="9" spans="1:7" x14ac:dyDescent="0.3">
      <c r="A9" t="s">
        <v>20</v>
      </c>
      <c r="B9">
        <v>113.98051740486112</v>
      </c>
      <c r="C9">
        <v>98.47665704166667</v>
      </c>
      <c r="D9">
        <v>87.783794291666666</v>
      </c>
      <c r="E9">
        <v>79.345245875000003</v>
      </c>
      <c r="F9">
        <v>74.078274070833331</v>
      </c>
      <c r="G9">
        <v>81.238499083333338</v>
      </c>
    </row>
    <row r="10" spans="1:7" x14ac:dyDescent="0.3">
      <c r="A10" t="s">
        <v>21</v>
      </c>
      <c r="B10">
        <v>109.23211793541667</v>
      </c>
      <c r="C10">
        <v>96.569540875000001</v>
      </c>
      <c r="D10">
        <v>87.689512791666672</v>
      </c>
      <c r="E10">
        <v>78.058025375</v>
      </c>
      <c r="F10">
        <v>76.088236887500003</v>
      </c>
      <c r="G10">
        <v>86.187453750000003</v>
      </c>
    </row>
    <row r="11" spans="1:7" x14ac:dyDescent="0.3">
      <c r="A11" t="s">
        <v>22</v>
      </c>
      <c r="B11">
        <v>111.10631767013888</v>
      </c>
      <c r="C11">
        <v>97.523098958333335</v>
      </c>
      <c r="D11">
        <v>87.736653541666669</v>
      </c>
      <c r="E11">
        <v>79.201635625000009</v>
      </c>
      <c r="F11">
        <v>75.583255479166667</v>
      </c>
      <c r="G11">
        <v>83.712976416666663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城镇化率</vt:lpstr>
      <vt:lpstr>空气质量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2020-03-10T05:18:29Z</dcterms:modified>
</cp:coreProperties>
</file>