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jrwn\Desktop\"/>
    </mc:Choice>
  </mc:AlternateContent>
  <bookViews>
    <workbookView xWindow="0" yWindow="0" windowWidth="19425" windowHeight="10065" firstSheet="3" activeTab="6"/>
  </bookViews>
  <sheets>
    <sheet name="데이터" sheetId="1" r:id="rId1"/>
    <sheet name="완두콩" sheetId="2" r:id="rId2"/>
    <sheet name="완두콩_통계분석결과_" sheetId="3" r:id="rId3"/>
    <sheet name="주사위던지기" sheetId="4" r:id="rId4"/>
    <sheet name="주사위던지기_통계분석결과_" sheetId="5" r:id="rId5"/>
    <sheet name="정당선호도" sheetId="6" r:id="rId6"/>
    <sheet name="정당선호도_통계분석결과_" sheetId="7" r:id="rId7"/>
  </sheets>
  <calcPr calcId="152511"/>
  <pivotCaches>
    <pivotCache cacheId="9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7" l="1"/>
  <c r="E34" i="7"/>
  <c r="C36" i="7"/>
  <c r="C34" i="7"/>
  <c r="H30" i="3"/>
  <c r="G26" i="3"/>
  <c r="F26" i="3"/>
  <c r="F30" i="3" s="1"/>
  <c r="E26" i="3"/>
  <c r="E30" i="3" s="1"/>
  <c r="D26" i="3"/>
  <c r="D30" i="3"/>
  <c r="G30" i="3"/>
  <c r="G9" i="3"/>
  <c r="G10" i="3"/>
  <c r="E25" i="3"/>
  <c r="F25" i="3"/>
  <c r="G25" i="3"/>
  <c r="D25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<sst xmlns="http://schemas.openxmlformats.org/spreadsheetml/2006/main" count="62" uniqueCount="48">
  <si>
    <t>번호</t>
    <phoneticPr fontId="1" type="noConversion"/>
  </si>
  <si>
    <t>성별</t>
    <phoneticPr fontId="1" type="noConversion"/>
  </si>
  <si>
    <t>교육정도</t>
    <phoneticPr fontId="1" type="noConversion"/>
  </si>
  <si>
    <t>나이</t>
    <phoneticPr fontId="1" type="noConversion"/>
  </si>
  <si>
    <t>*</t>
    <phoneticPr fontId="1" type="noConversion"/>
  </si>
  <si>
    <t>*</t>
    <phoneticPr fontId="1" type="noConversion"/>
  </si>
  <si>
    <t>나이범주</t>
    <phoneticPr fontId="1" type="noConversion"/>
  </si>
  <si>
    <t>행 레이블</t>
  </si>
  <si>
    <t>총합계</t>
  </si>
  <si>
    <t>개수 : 성별</t>
  </si>
  <si>
    <t>개수 : 교육정도</t>
  </si>
  <si>
    <t>열 레이블</t>
  </si>
  <si>
    <t>동노</t>
  </si>
  <si>
    <t>동노</t>
    <phoneticPr fontId="1" type="noConversion"/>
  </si>
  <si>
    <t>동녹</t>
  </si>
  <si>
    <t>동녹</t>
    <phoneticPr fontId="1" type="noConversion"/>
  </si>
  <si>
    <t>모노</t>
  </si>
  <si>
    <t>모노</t>
    <phoneticPr fontId="1" type="noConversion"/>
  </si>
  <si>
    <t>모녹</t>
  </si>
  <si>
    <t>모녹</t>
    <phoneticPr fontId="1" type="noConversion"/>
  </si>
  <si>
    <t>관측도수</t>
  </si>
  <si>
    <t>기대도수</t>
  </si>
  <si>
    <t>카이제곱 통계량 : 0.6313</t>
  </si>
  <si>
    <t>유의확률 : 0.8892</t>
  </si>
  <si>
    <t>기대값</t>
    <phoneticPr fontId="1" type="noConversion"/>
  </si>
  <si>
    <t>기대도수</t>
    <phoneticPr fontId="1" type="noConversion"/>
  </si>
  <si>
    <t>카이제곱 통계량</t>
    <phoneticPr fontId="1" type="noConversion"/>
  </si>
  <si>
    <t>카이제곱 통계량 : 5.2600</t>
  </si>
  <si>
    <t>유의확률 : 0.3850</t>
  </si>
  <si>
    <t>A정당</t>
  </si>
  <si>
    <t>A정당</t>
    <phoneticPr fontId="1" type="noConversion"/>
  </si>
  <si>
    <t>B정당</t>
  </si>
  <si>
    <t>B정당</t>
    <phoneticPr fontId="1" type="noConversion"/>
  </si>
  <si>
    <t>C정당</t>
  </si>
  <si>
    <t>C정당</t>
    <phoneticPr fontId="1" type="noConversion"/>
  </si>
  <si>
    <t>경기</t>
  </si>
  <si>
    <t>경기</t>
    <phoneticPr fontId="1" type="noConversion"/>
  </si>
  <si>
    <t>서울</t>
  </si>
  <si>
    <t>서울</t>
    <phoneticPr fontId="1" type="noConversion"/>
  </si>
  <si>
    <t>영남</t>
  </si>
  <si>
    <t>영남</t>
    <phoneticPr fontId="1" type="noConversion"/>
  </si>
  <si>
    <t>호남</t>
  </si>
  <si>
    <t>호남</t>
    <phoneticPr fontId="1" type="noConversion"/>
  </si>
  <si>
    <t>계</t>
  </si>
  <si>
    <t>카이제곱 통계량 : 235.0508</t>
  </si>
  <si>
    <t>유의확률 : 0.00000</t>
  </si>
  <si>
    <t>정당과 지역간에 연관성이 있다</t>
    <phoneticPr fontId="1" type="noConversion"/>
  </si>
  <si>
    <t>따라서 귀무가설을 기각한다.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</si>
</sst>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0000000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굴림"/>
      <family val="3"/>
      <charset val="129"/>
    </font>
    <font>
      <sz val="9"/>
      <color indexed="9"/>
      <name val="굴림"/>
      <family val="3"/>
      <charset val="129"/>
    </font>
    <font>
      <sz val="9"/>
      <color rgb="FFFF0000"/>
      <name val="굴림"/>
      <family val="3"/>
      <charset val="129"/>
    </font>
    <font>
      <sz val="14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4" fillId="0" borderId="3" xfId="0" applyFont="1" applyBorder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28575</xdr:rowOff>
    </xdr:from>
    <xdr:to>
      <xdr:col>2</xdr:col>
      <xdr:colOff>454025</xdr:colOff>
      <xdr:row>4</xdr:row>
      <xdr:rowOff>60325</xdr:rowOff>
    </xdr:to>
    <xdr:sp macro="" textlink="">
      <xdr:nvSpPr>
        <xdr:cNvPr id="2" name="직사각형 1"/>
        <xdr:cNvSpPr/>
      </xdr:nvSpPr>
      <xdr:spPr>
        <a:xfrm>
          <a:off x="47625" y="171450"/>
          <a:ext cx="1778000" cy="317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 cmpd="sng">
          <a:prstDash val="solid"/>
        </a:ln>
        <a:effectLst>
          <a:prstShdw prst="shdw1" dist="107763" dir="13500000">
            <a:scrgbClr r="0" g="0" b="0">
              <a:alpha val="50000"/>
            </a:scrgbClr>
          </a:prst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400">
              <a:solidFill>
                <a:srgbClr xmlns:mc="http://schemas.openxmlformats.org/markup-compatibility/2006" xmlns:a14="http://schemas.microsoft.com/office/drawing/2010/main" val="3366FF" mc:Ignorable="a14" a14:legacySpreadsheetColorIndex="48"/>
              </a:solidFill>
            </a:rPr>
            <a:t>적합도 검정</a:t>
          </a:r>
        </a:p>
      </xdr:txBody>
    </xdr:sp>
    <xdr:clientData/>
  </xdr:twoCellAnchor>
  <xdr:twoCellAnchor>
    <xdr:from>
      <xdr:col>1</xdr:col>
      <xdr:colOff>85725</xdr:colOff>
      <xdr:row>5</xdr:row>
      <xdr:rowOff>0</xdr:rowOff>
    </xdr:from>
    <xdr:to>
      <xdr:col>2</xdr:col>
      <xdr:colOff>415925</xdr:colOff>
      <xdr:row>6</xdr:row>
      <xdr:rowOff>136525</xdr:rowOff>
    </xdr:to>
    <xdr:sp macro="" textlink="">
      <xdr:nvSpPr>
        <xdr:cNvPr id="3" name="직사각형 2"/>
        <xdr:cNvSpPr/>
      </xdr:nvSpPr>
      <xdr:spPr>
        <a:xfrm>
          <a:off x="771525" y="571500"/>
          <a:ext cx="1016000" cy="279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>
          <a:noFill/>
        </a:ln>
        <a:effectLst>
          <a:prstShdw prst="shdw17" dist="17961" dir="2700000">
            <a:scrgbClr r="0" g="0" b="0">
              <a:alpha val="50000"/>
            </a:scrgbClr>
          </a:prst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>
              <a:solidFill>
                <a:srgbClr val="000000"/>
              </a:solidFill>
            </a:rPr>
            <a:t>도수표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28575</xdr:rowOff>
    </xdr:from>
    <xdr:to>
      <xdr:col>2</xdr:col>
      <xdr:colOff>454025</xdr:colOff>
      <xdr:row>4</xdr:row>
      <xdr:rowOff>60325</xdr:rowOff>
    </xdr:to>
    <xdr:sp macro="" textlink="">
      <xdr:nvSpPr>
        <xdr:cNvPr id="2" name="직사각형 1"/>
        <xdr:cNvSpPr/>
      </xdr:nvSpPr>
      <xdr:spPr>
        <a:xfrm>
          <a:off x="47625" y="171450"/>
          <a:ext cx="1778000" cy="317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 cmpd="sng">
          <a:prstDash val="solid"/>
        </a:ln>
        <a:effectLst>
          <a:prstShdw prst="shdw1" dist="107763" dir="13500000">
            <a:scrgbClr r="0" g="0" b="0">
              <a:alpha val="50000"/>
            </a:scrgbClr>
          </a:prst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400">
              <a:solidFill>
                <a:srgbClr xmlns:mc="http://schemas.openxmlformats.org/markup-compatibility/2006" xmlns:a14="http://schemas.microsoft.com/office/drawing/2010/main" val="3366FF" mc:Ignorable="a14" a14:legacySpreadsheetColorIndex="48"/>
              </a:solidFill>
            </a:rPr>
            <a:t>적합도 검정</a:t>
          </a:r>
        </a:p>
      </xdr:txBody>
    </xdr:sp>
    <xdr:clientData/>
  </xdr:twoCellAnchor>
  <xdr:twoCellAnchor>
    <xdr:from>
      <xdr:col>1</xdr:col>
      <xdr:colOff>85725</xdr:colOff>
      <xdr:row>5</xdr:row>
      <xdr:rowOff>0</xdr:rowOff>
    </xdr:from>
    <xdr:to>
      <xdr:col>2</xdr:col>
      <xdr:colOff>415925</xdr:colOff>
      <xdr:row>6</xdr:row>
      <xdr:rowOff>136525</xdr:rowOff>
    </xdr:to>
    <xdr:sp macro="" textlink="">
      <xdr:nvSpPr>
        <xdr:cNvPr id="3" name="직사각형 2"/>
        <xdr:cNvSpPr/>
      </xdr:nvSpPr>
      <xdr:spPr>
        <a:xfrm>
          <a:off x="771525" y="571500"/>
          <a:ext cx="1016000" cy="279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>
          <a:noFill/>
        </a:ln>
        <a:effectLst>
          <a:prstShdw prst="shdw17" dist="17961" dir="2700000">
            <a:scrgbClr r="0" g="0" b="0">
              <a:alpha val="50000"/>
            </a:scrgbClr>
          </a:prst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>
              <a:solidFill>
                <a:srgbClr val="000000"/>
              </a:solidFill>
            </a:rPr>
            <a:t>도수표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28575</xdr:rowOff>
    </xdr:from>
    <xdr:to>
      <xdr:col>2</xdr:col>
      <xdr:colOff>454025</xdr:colOff>
      <xdr:row>4</xdr:row>
      <xdr:rowOff>60325</xdr:rowOff>
    </xdr:to>
    <xdr:sp macro="" textlink="">
      <xdr:nvSpPr>
        <xdr:cNvPr id="2" name="직사각형 1"/>
        <xdr:cNvSpPr/>
      </xdr:nvSpPr>
      <xdr:spPr>
        <a:xfrm>
          <a:off x="47625" y="171450"/>
          <a:ext cx="1778000" cy="317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 cmpd="sng">
          <a:prstDash val="solid"/>
        </a:ln>
        <a:effectLst>
          <a:prstShdw prst="shdw1" dist="107763" dir="13500000">
            <a:scrgbClr r="0" g="0" b="0">
              <a:alpha val="50000"/>
            </a:scrgbClr>
          </a:prst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400">
              <a:solidFill>
                <a:srgbClr xmlns:mc="http://schemas.openxmlformats.org/markup-compatibility/2006" xmlns:a14="http://schemas.microsoft.com/office/drawing/2010/main" val="3366FF" mc:Ignorable="a14" a14:legacySpreadsheetColorIndex="48"/>
              </a:solidFill>
            </a:rPr>
            <a:t>분할표 검정</a:t>
          </a:r>
        </a:p>
      </xdr:txBody>
    </xdr:sp>
    <xdr:clientData/>
  </xdr:twoCellAnchor>
  <xdr:twoCellAnchor>
    <xdr:from>
      <xdr:col>1</xdr:col>
      <xdr:colOff>85725</xdr:colOff>
      <xdr:row>5</xdr:row>
      <xdr:rowOff>0</xdr:rowOff>
    </xdr:from>
    <xdr:to>
      <xdr:col>2</xdr:col>
      <xdr:colOff>415925</xdr:colOff>
      <xdr:row>6</xdr:row>
      <xdr:rowOff>136525</xdr:rowOff>
    </xdr:to>
    <xdr:sp macro="" textlink="">
      <xdr:nvSpPr>
        <xdr:cNvPr id="3" name="직사각형 2"/>
        <xdr:cNvSpPr/>
      </xdr:nvSpPr>
      <xdr:spPr>
        <a:xfrm>
          <a:off x="771525" y="571500"/>
          <a:ext cx="1016000" cy="279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>
          <a:noFill/>
        </a:ln>
        <a:effectLst>
          <a:prstShdw prst="shdw17" dist="17961" dir="2700000">
            <a:scrgbClr r="0" g="0" b="0">
              <a:alpha val="50000"/>
            </a:scrgbClr>
          </a:prst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>
              <a:solidFill>
                <a:srgbClr val="000000"/>
              </a:solidFill>
            </a:rPr>
            <a:t>분할표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홍석준" refreshedDate="45056.512535069443" createdVersion="5" refreshedVersion="5" minRefreshableVersion="3" recordCount="25">
  <cacheSource type="worksheet">
    <worksheetSource ref="A1:E26" sheet="데이터"/>
  </cacheSource>
  <cacheFields count="5">
    <cacheField name="번호" numFmtId="0">
      <sharedItems containsSemiMixedTypes="0" containsString="0" containsNumber="1" containsInteger="1" minValue="1" maxValue="25"/>
    </cacheField>
    <cacheField name="성별" numFmtId="0">
      <sharedItems containsMixedTypes="1" containsNumber="1" containsInteger="1" minValue="1" maxValue="2" count="3">
        <n v="1"/>
        <n v="2"/>
        <s v="*"/>
      </sharedItems>
    </cacheField>
    <cacheField name="교육정도" numFmtId="0">
      <sharedItems containsMixedTypes="1" containsNumber="1" containsInteger="1" minValue="1" maxValue="3" count="4">
        <n v="1"/>
        <n v="2"/>
        <n v="3"/>
        <s v="*"/>
      </sharedItems>
    </cacheField>
    <cacheField name="나이" numFmtId="0">
      <sharedItems containsSemiMixedTypes="0" containsString="0" containsNumber="1" containsInteger="1" minValue="19" maxValue="51"/>
    </cacheField>
    <cacheField name="나이범주" numFmtId="0">
      <sharedItems containsSemiMixedTypes="0" containsString="0" containsNumber="1" containsInteger="1" minValue="1" maxValue="5" count="5">
        <n v="3"/>
        <n v="2"/>
        <n v="4"/>
        <n v="1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n v="1"/>
    <x v="0"/>
    <x v="0"/>
    <n v="35"/>
    <x v="0"/>
  </r>
  <r>
    <n v="2"/>
    <x v="1"/>
    <x v="1"/>
    <n v="30"/>
    <x v="0"/>
  </r>
  <r>
    <n v="3"/>
    <x v="0"/>
    <x v="1"/>
    <n v="28"/>
    <x v="1"/>
  </r>
  <r>
    <n v="4"/>
    <x v="1"/>
    <x v="1"/>
    <n v="40"/>
    <x v="2"/>
  </r>
  <r>
    <n v="5"/>
    <x v="1"/>
    <x v="0"/>
    <n v="41"/>
    <x v="2"/>
  </r>
  <r>
    <n v="6"/>
    <x v="0"/>
    <x v="0"/>
    <n v="19"/>
    <x v="3"/>
  </r>
  <r>
    <n v="7"/>
    <x v="1"/>
    <x v="2"/>
    <n v="25"/>
    <x v="1"/>
  </r>
  <r>
    <n v="8"/>
    <x v="0"/>
    <x v="2"/>
    <n v="37"/>
    <x v="0"/>
  </r>
  <r>
    <n v="9"/>
    <x v="1"/>
    <x v="2"/>
    <n v="48"/>
    <x v="2"/>
  </r>
  <r>
    <n v="10"/>
    <x v="0"/>
    <x v="3"/>
    <n v="42"/>
    <x v="2"/>
  </r>
  <r>
    <n v="11"/>
    <x v="1"/>
    <x v="2"/>
    <n v="30"/>
    <x v="0"/>
  </r>
  <r>
    <n v="12"/>
    <x v="0"/>
    <x v="2"/>
    <n v="38"/>
    <x v="0"/>
  </r>
  <r>
    <n v="13"/>
    <x v="0"/>
    <x v="2"/>
    <n v="27"/>
    <x v="1"/>
  </r>
  <r>
    <n v="14"/>
    <x v="1"/>
    <x v="0"/>
    <n v="26"/>
    <x v="1"/>
  </r>
  <r>
    <n v="15"/>
    <x v="1"/>
    <x v="2"/>
    <n v="33"/>
    <x v="0"/>
  </r>
  <r>
    <n v="16"/>
    <x v="0"/>
    <x v="1"/>
    <n v="35"/>
    <x v="0"/>
  </r>
  <r>
    <n v="17"/>
    <x v="2"/>
    <x v="1"/>
    <n v="23"/>
    <x v="1"/>
  </r>
  <r>
    <n v="18"/>
    <x v="0"/>
    <x v="1"/>
    <n v="29"/>
    <x v="1"/>
  </r>
  <r>
    <n v="19"/>
    <x v="1"/>
    <x v="0"/>
    <n v="34"/>
    <x v="0"/>
  </r>
  <r>
    <n v="20"/>
    <x v="1"/>
    <x v="0"/>
    <n v="38"/>
    <x v="0"/>
  </r>
  <r>
    <n v="21"/>
    <x v="0"/>
    <x v="2"/>
    <n v="41"/>
    <x v="2"/>
  </r>
  <r>
    <n v="22"/>
    <x v="1"/>
    <x v="1"/>
    <n v="50"/>
    <x v="4"/>
  </r>
  <r>
    <n v="23"/>
    <x v="0"/>
    <x v="1"/>
    <n v="51"/>
    <x v="4"/>
  </r>
  <r>
    <n v="24"/>
    <x v="1"/>
    <x v="1"/>
    <n v="49"/>
    <x v="2"/>
  </r>
  <r>
    <n v="25"/>
    <x v="1"/>
    <x v="1"/>
    <n v="2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4" cacheId="9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G12:M17" firstHeaderRow="1" firstDataRow="2" firstDataCol="1"/>
  <pivotFields count="5">
    <pivotField showAll="0"/>
    <pivotField showAll="0"/>
    <pivotField axis="axisRow" dataField="1" showAll="0">
      <items count="5">
        <item x="0"/>
        <item x="1"/>
        <item x="2"/>
        <item h="1" x="3"/>
        <item t="default"/>
      </items>
    </pivotField>
    <pivotField showAll="0"/>
    <pivotField axis="axisCol" showAll="0">
      <items count="6">
        <item x="3"/>
        <item x="1"/>
        <item x="0"/>
        <item x="2"/>
        <item x="4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개수 : 교육정도" fld="2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1" cacheId="9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G5:H8" firstHeaderRow="1" firstDataRow="1" firstDataCol="1"/>
  <pivotFields count="5">
    <pivotField showAll="0"/>
    <pivotField axis="axisRow" dataField="1" showAll="0">
      <items count="4">
        <item x="0"/>
        <item x="1"/>
        <item h="1" x="2"/>
        <item t="default"/>
      </items>
    </pivotField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개수 : 성별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B1" workbookViewId="0">
      <selection activeCell="G12" sqref="G12"/>
    </sheetView>
  </sheetViews>
  <sheetFormatPr defaultRowHeight="16.5" x14ac:dyDescent="0.3"/>
  <cols>
    <col min="7" max="7" width="15.25" bestFit="1" customWidth="1"/>
    <col min="8" max="8" width="11.875" customWidth="1"/>
    <col min="9" max="11" width="8.375" customWidth="1"/>
    <col min="12" max="12" width="7.25" customWidth="1"/>
    <col min="13" max="13" width="9.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</row>
    <row r="2" spans="1:13" x14ac:dyDescent="0.3">
      <c r="A2">
        <v>1</v>
      </c>
      <c r="B2">
        <v>1</v>
      </c>
      <c r="C2">
        <v>1</v>
      </c>
      <c r="D2">
        <v>35</v>
      </c>
      <c r="E2">
        <f>IF(D2&gt;=50,5,IF(D2&gt;=40,4,IF(D2&gt;=30,3,IF(D2&gt;=20,2,IF(D2&gt;=20,2,IF(D2&gt;=10,1))))))</f>
        <v>3</v>
      </c>
    </row>
    <row r="3" spans="1:13" x14ac:dyDescent="0.3">
      <c r="A3">
        <v>2</v>
      </c>
      <c r="B3">
        <v>2</v>
      </c>
      <c r="C3">
        <v>2</v>
      </c>
      <c r="D3">
        <v>30</v>
      </c>
      <c r="E3">
        <f t="shared" ref="E3:E26" si="0">IF(D3&gt;=50,5,IF(D3&gt;=40,4,IF(D3&gt;=30,3,IF(D3&gt;=20,2,IF(D3&gt;=20,2,IF(D3&gt;=10,1))))))</f>
        <v>3</v>
      </c>
    </row>
    <row r="4" spans="1:13" x14ac:dyDescent="0.3">
      <c r="A4">
        <v>3</v>
      </c>
      <c r="B4">
        <v>1</v>
      </c>
      <c r="C4">
        <v>2</v>
      </c>
      <c r="D4">
        <v>28</v>
      </c>
      <c r="E4">
        <f t="shared" si="0"/>
        <v>2</v>
      </c>
    </row>
    <row r="5" spans="1:13" x14ac:dyDescent="0.3">
      <c r="A5">
        <v>4</v>
      </c>
      <c r="B5">
        <v>2</v>
      </c>
      <c r="C5">
        <v>2</v>
      </c>
      <c r="D5">
        <v>40</v>
      </c>
      <c r="E5">
        <f t="shared" si="0"/>
        <v>4</v>
      </c>
      <c r="G5" s="2" t="s">
        <v>7</v>
      </c>
      <c r="H5" t="s">
        <v>9</v>
      </c>
    </row>
    <row r="6" spans="1:13" x14ac:dyDescent="0.3">
      <c r="A6">
        <v>5</v>
      </c>
      <c r="B6">
        <v>2</v>
      </c>
      <c r="C6">
        <v>1</v>
      </c>
      <c r="D6">
        <v>41</v>
      </c>
      <c r="E6">
        <f t="shared" si="0"/>
        <v>4</v>
      </c>
      <c r="G6" s="3">
        <v>1</v>
      </c>
      <c r="H6" s="4">
        <v>11</v>
      </c>
    </row>
    <row r="7" spans="1:13" x14ac:dyDescent="0.3">
      <c r="A7">
        <v>6</v>
      </c>
      <c r="B7">
        <v>1</v>
      </c>
      <c r="C7">
        <v>1</v>
      </c>
      <c r="D7">
        <v>19</v>
      </c>
      <c r="E7">
        <f t="shared" si="0"/>
        <v>1</v>
      </c>
      <c r="G7" s="3">
        <v>2</v>
      </c>
      <c r="H7" s="4">
        <v>13</v>
      </c>
    </row>
    <row r="8" spans="1:13" x14ac:dyDescent="0.3">
      <c r="A8">
        <v>7</v>
      </c>
      <c r="B8">
        <v>2</v>
      </c>
      <c r="C8">
        <v>3</v>
      </c>
      <c r="D8">
        <v>25</v>
      </c>
      <c r="E8">
        <f t="shared" si="0"/>
        <v>2</v>
      </c>
      <c r="G8" s="3" t="s">
        <v>8</v>
      </c>
      <c r="H8" s="4">
        <v>24</v>
      </c>
    </row>
    <row r="9" spans="1:13" x14ac:dyDescent="0.3">
      <c r="A9">
        <v>8</v>
      </c>
      <c r="B9">
        <v>1</v>
      </c>
      <c r="C9">
        <v>3</v>
      </c>
      <c r="D9">
        <v>37</v>
      </c>
      <c r="E9">
        <f t="shared" si="0"/>
        <v>3</v>
      </c>
    </row>
    <row r="10" spans="1:13" x14ac:dyDescent="0.3">
      <c r="A10">
        <v>9</v>
      </c>
      <c r="B10">
        <v>2</v>
      </c>
      <c r="C10">
        <v>3</v>
      </c>
      <c r="D10">
        <v>48</v>
      </c>
      <c r="E10">
        <f t="shared" si="0"/>
        <v>4</v>
      </c>
    </row>
    <row r="11" spans="1:13" x14ac:dyDescent="0.3">
      <c r="A11">
        <v>10</v>
      </c>
      <c r="B11">
        <v>1</v>
      </c>
      <c r="C11" t="s">
        <v>5</v>
      </c>
      <c r="D11">
        <v>42</v>
      </c>
      <c r="E11">
        <f t="shared" si="0"/>
        <v>4</v>
      </c>
    </row>
    <row r="12" spans="1:13" x14ac:dyDescent="0.3">
      <c r="A12">
        <v>11</v>
      </c>
      <c r="B12">
        <v>2</v>
      </c>
      <c r="C12">
        <v>3</v>
      </c>
      <c r="D12">
        <v>30</v>
      </c>
      <c r="E12">
        <f t="shared" si="0"/>
        <v>3</v>
      </c>
      <c r="G12" s="2" t="s">
        <v>10</v>
      </c>
      <c r="H12" s="2" t="s">
        <v>11</v>
      </c>
    </row>
    <row r="13" spans="1:13" x14ac:dyDescent="0.3">
      <c r="A13">
        <v>12</v>
      </c>
      <c r="B13">
        <v>1</v>
      </c>
      <c r="C13">
        <v>3</v>
      </c>
      <c r="D13">
        <v>38</v>
      </c>
      <c r="E13">
        <f t="shared" si="0"/>
        <v>3</v>
      </c>
      <c r="G13" s="2" t="s">
        <v>7</v>
      </c>
      <c r="H13">
        <v>1</v>
      </c>
      <c r="I13">
        <v>2</v>
      </c>
      <c r="J13">
        <v>3</v>
      </c>
      <c r="K13">
        <v>4</v>
      </c>
      <c r="L13">
        <v>5</v>
      </c>
      <c r="M13" t="s">
        <v>8</v>
      </c>
    </row>
    <row r="14" spans="1:13" x14ac:dyDescent="0.3">
      <c r="A14">
        <v>13</v>
      </c>
      <c r="B14">
        <v>1</v>
      </c>
      <c r="C14">
        <v>3</v>
      </c>
      <c r="D14">
        <v>27</v>
      </c>
      <c r="E14">
        <f t="shared" si="0"/>
        <v>2</v>
      </c>
      <c r="G14" s="3">
        <v>1</v>
      </c>
      <c r="H14" s="5">
        <v>4.1666666666666664E-2</v>
      </c>
      <c r="I14" s="5">
        <v>4.1666666666666664E-2</v>
      </c>
      <c r="J14" s="5">
        <v>0.125</v>
      </c>
      <c r="K14" s="5">
        <v>4.1666666666666664E-2</v>
      </c>
      <c r="L14" s="5">
        <v>0</v>
      </c>
      <c r="M14" s="5">
        <v>0.25</v>
      </c>
    </row>
    <row r="15" spans="1:13" x14ac:dyDescent="0.3">
      <c r="A15">
        <v>14</v>
      </c>
      <c r="B15">
        <v>2</v>
      </c>
      <c r="C15">
        <v>1</v>
      </c>
      <c r="D15">
        <v>26</v>
      </c>
      <c r="E15">
        <f t="shared" si="0"/>
        <v>2</v>
      </c>
      <c r="G15" s="3">
        <v>2</v>
      </c>
      <c r="H15" s="5">
        <v>0</v>
      </c>
      <c r="I15" s="5">
        <v>0.16666666666666666</v>
      </c>
      <c r="J15" s="5">
        <v>8.3333333333333329E-2</v>
      </c>
      <c r="K15" s="5">
        <v>8.3333333333333329E-2</v>
      </c>
      <c r="L15" s="5">
        <v>8.3333333333333329E-2</v>
      </c>
      <c r="M15" s="5">
        <v>0.41666666666666669</v>
      </c>
    </row>
    <row r="16" spans="1:13" x14ac:dyDescent="0.3">
      <c r="A16">
        <v>15</v>
      </c>
      <c r="B16">
        <v>2</v>
      </c>
      <c r="C16">
        <v>3</v>
      </c>
      <c r="D16">
        <v>33</v>
      </c>
      <c r="E16">
        <f t="shared" si="0"/>
        <v>3</v>
      </c>
      <c r="G16" s="3">
        <v>3</v>
      </c>
      <c r="H16" s="5">
        <v>0</v>
      </c>
      <c r="I16" s="5">
        <v>8.3333333333333329E-2</v>
      </c>
      <c r="J16" s="5">
        <v>0.16666666666666666</v>
      </c>
      <c r="K16" s="5">
        <v>8.3333333333333329E-2</v>
      </c>
      <c r="L16" s="5">
        <v>0</v>
      </c>
      <c r="M16" s="5">
        <v>0.33333333333333331</v>
      </c>
    </row>
    <row r="17" spans="1:13" x14ac:dyDescent="0.3">
      <c r="A17">
        <v>16</v>
      </c>
      <c r="B17">
        <v>1</v>
      </c>
      <c r="C17">
        <v>2</v>
      </c>
      <c r="D17">
        <v>35</v>
      </c>
      <c r="E17">
        <f t="shared" si="0"/>
        <v>3</v>
      </c>
      <c r="G17" s="3" t="s">
        <v>8</v>
      </c>
      <c r="H17" s="5">
        <v>4.1666666666666664E-2</v>
      </c>
      <c r="I17" s="5">
        <v>0.29166666666666669</v>
      </c>
      <c r="J17" s="5">
        <v>0.375</v>
      </c>
      <c r="K17" s="5">
        <v>0.20833333333333334</v>
      </c>
      <c r="L17" s="5">
        <v>8.3333333333333329E-2</v>
      </c>
      <c r="M17" s="5">
        <v>1</v>
      </c>
    </row>
    <row r="18" spans="1:13" x14ac:dyDescent="0.3">
      <c r="A18">
        <v>17</v>
      </c>
      <c r="B18" t="s">
        <v>4</v>
      </c>
      <c r="C18">
        <v>2</v>
      </c>
      <c r="D18">
        <v>23</v>
      </c>
      <c r="E18">
        <f t="shared" si="0"/>
        <v>2</v>
      </c>
    </row>
    <row r="19" spans="1:13" x14ac:dyDescent="0.3">
      <c r="A19">
        <v>18</v>
      </c>
      <c r="B19">
        <v>1</v>
      </c>
      <c r="C19">
        <v>2</v>
      </c>
      <c r="D19">
        <v>29</v>
      </c>
      <c r="E19">
        <f t="shared" si="0"/>
        <v>2</v>
      </c>
    </row>
    <row r="20" spans="1:13" x14ac:dyDescent="0.3">
      <c r="A20">
        <v>19</v>
      </c>
      <c r="B20">
        <v>2</v>
      </c>
      <c r="C20">
        <v>1</v>
      </c>
      <c r="D20">
        <v>34</v>
      </c>
      <c r="E20">
        <f t="shared" si="0"/>
        <v>3</v>
      </c>
    </row>
    <row r="21" spans="1:13" x14ac:dyDescent="0.3">
      <c r="A21">
        <v>20</v>
      </c>
      <c r="B21">
        <v>2</v>
      </c>
      <c r="C21">
        <v>1</v>
      </c>
      <c r="D21">
        <v>38</v>
      </c>
      <c r="E21">
        <f t="shared" si="0"/>
        <v>3</v>
      </c>
    </row>
    <row r="22" spans="1:13" x14ac:dyDescent="0.3">
      <c r="A22">
        <v>21</v>
      </c>
      <c r="B22">
        <v>1</v>
      </c>
      <c r="C22">
        <v>3</v>
      </c>
      <c r="D22">
        <v>41</v>
      </c>
      <c r="E22">
        <f t="shared" si="0"/>
        <v>4</v>
      </c>
    </row>
    <row r="23" spans="1:13" x14ac:dyDescent="0.3">
      <c r="A23">
        <v>22</v>
      </c>
      <c r="B23">
        <v>2</v>
      </c>
      <c r="C23">
        <v>2</v>
      </c>
      <c r="D23">
        <v>50</v>
      </c>
      <c r="E23">
        <f t="shared" si="0"/>
        <v>5</v>
      </c>
    </row>
    <row r="24" spans="1:13" x14ac:dyDescent="0.3">
      <c r="A24">
        <v>23</v>
      </c>
      <c r="B24">
        <v>1</v>
      </c>
      <c r="C24">
        <v>2</v>
      </c>
      <c r="D24">
        <v>51</v>
      </c>
      <c r="E24">
        <f t="shared" si="0"/>
        <v>5</v>
      </c>
    </row>
    <row r="25" spans="1:13" x14ac:dyDescent="0.3">
      <c r="A25">
        <v>24</v>
      </c>
      <c r="B25">
        <v>2</v>
      </c>
      <c r="C25">
        <v>2</v>
      </c>
      <c r="D25">
        <v>49</v>
      </c>
      <c r="E25">
        <f t="shared" si="0"/>
        <v>4</v>
      </c>
    </row>
    <row r="26" spans="1:13" x14ac:dyDescent="0.3">
      <c r="A26">
        <v>25</v>
      </c>
      <c r="B26">
        <v>2</v>
      </c>
      <c r="C26">
        <v>2</v>
      </c>
      <c r="D26">
        <v>28</v>
      </c>
      <c r="E26">
        <f t="shared" si="0"/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F6" sqref="F6"/>
    </sheetView>
  </sheetViews>
  <sheetFormatPr defaultRowHeight="16.5" x14ac:dyDescent="0.3"/>
  <sheetData>
    <row r="1" spans="1:4" x14ac:dyDescent="0.3">
      <c r="A1" s="7" t="s">
        <v>13</v>
      </c>
      <c r="B1" s="7" t="s">
        <v>15</v>
      </c>
      <c r="C1" s="7" t="s">
        <v>17</v>
      </c>
      <c r="D1" s="7" t="s">
        <v>19</v>
      </c>
    </row>
    <row r="2" spans="1:4" x14ac:dyDescent="0.3">
      <c r="A2" s="6">
        <v>322</v>
      </c>
      <c r="B2" s="6">
        <v>108</v>
      </c>
      <c r="C2" s="6">
        <v>101</v>
      </c>
      <c r="D2" s="6">
        <v>32</v>
      </c>
    </row>
    <row r="3" spans="1:4" x14ac:dyDescent="0.3">
      <c r="A3" s="6">
        <v>9</v>
      </c>
      <c r="B3" s="6">
        <v>3</v>
      </c>
      <c r="C3" s="6">
        <v>3</v>
      </c>
      <c r="D3" s="6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showGridLines="0" topLeftCell="A2" workbookViewId="0">
      <selection activeCell="D30" sqref="D30"/>
    </sheetView>
  </sheetViews>
  <sheetFormatPr defaultRowHeight="11.25" x14ac:dyDescent="0.3"/>
  <cols>
    <col min="1" max="3" width="9" style="8"/>
    <col min="4" max="4" width="10.25" style="8" bestFit="1" customWidth="1"/>
    <col min="5" max="5" width="9.5" style="8" bestFit="1" customWidth="1"/>
    <col min="6" max="6" width="9" style="8"/>
    <col min="7" max="7" width="10.25" style="8" bestFit="1" customWidth="1"/>
    <col min="8" max="16384" width="9" style="8"/>
  </cols>
  <sheetData>
    <row r="1" spans="1:7" hidden="1" x14ac:dyDescent="0.3">
      <c r="A1" s="9">
        <v>16</v>
      </c>
    </row>
    <row r="8" spans="1:7" ht="12" thickBot="1" x14ac:dyDescent="0.35">
      <c r="B8" s="10"/>
      <c r="C8" s="10" t="s">
        <v>12</v>
      </c>
      <c r="D8" s="10" t="s">
        <v>14</v>
      </c>
      <c r="E8" s="10" t="s">
        <v>16</v>
      </c>
      <c r="F8" s="10" t="s">
        <v>18</v>
      </c>
    </row>
    <row r="9" spans="1:7" x14ac:dyDescent="0.3">
      <c r="B9" s="8" t="s">
        <v>20</v>
      </c>
      <c r="C9" s="8">
        <v>322</v>
      </c>
      <c r="D9" s="8">
        <v>108</v>
      </c>
      <c r="E9" s="8">
        <v>101</v>
      </c>
      <c r="F9" s="8">
        <v>32</v>
      </c>
      <c r="G9" s="8">
        <f>SUM(C9:F9)</f>
        <v>563</v>
      </c>
    </row>
    <row r="10" spans="1:7" ht="12" thickBot="1" x14ac:dyDescent="0.35">
      <c r="B10" s="11" t="s">
        <v>21</v>
      </c>
      <c r="C10" s="13">
        <v>316.6875</v>
      </c>
      <c r="D10" s="13">
        <v>105.5625</v>
      </c>
      <c r="E10" s="13">
        <v>105.5625</v>
      </c>
      <c r="F10" s="13">
        <v>35.1875</v>
      </c>
      <c r="G10" s="8">
        <f>SUM(C10:F10)</f>
        <v>563</v>
      </c>
    </row>
    <row r="12" spans="1:7" x14ac:dyDescent="0.3">
      <c r="B12" s="12" t="s">
        <v>22</v>
      </c>
    </row>
    <row r="13" spans="1:7" x14ac:dyDescent="0.3">
      <c r="B13" s="12" t="s">
        <v>23</v>
      </c>
    </row>
    <row r="23" spans="3:8" x14ac:dyDescent="0.3">
      <c r="D23" s="8">
        <v>9</v>
      </c>
      <c r="E23" s="8">
        <v>3</v>
      </c>
      <c r="F23" s="8">
        <v>3</v>
      </c>
      <c r="G23" s="8">
        <v>1</v>
      </c>
    </row>
    <row r="25" spans="3:8" x14ac:dyDescent="0.3">
      <c r="C25" s="8" t="s">
        <v>24</v>
      </c>
      <c r="D25" s="8">
        <f>D23/16</f>
        <v>0.5625</v>
      </c>
      <c r="E25" s="8">
        <f t="shared" ref="E25:G25" si="0">E23/16</f>
        <v>0.1875</v>
      </c>
      <c r="F25" s="8">
        <f t="shared" si="0"/>
        <v>0.1875</v>
      </c>
      <c r="G25" s="8">
        <f t="shared" si="0"/>
        <v>6.25E-2</v>
      </c>
    </row>
    <row r="26" spans="3:8" x14ac:dyDescent="0.3">
      <c r="C26" s="8" t="s">
        <v>25</v>
      </c>
      <c r="D26" s="8">
        <f>D25*G9</f>
        <v>316.6875</v>
      </c>
      <c r="E26" s="8">
        <f>E25*G9</f>
        <v>105.5625</v>
      </c>
      <c r="F26" s="8">
        <f>F25*G9</f>
        <v>105.5625</v>
      </c>
      <c r="G26" s="8">
        <f>G25*G9</f>
        <v>35.1875</v>
      </c>
    </row>
    <row r="30" spans="3:8" x14ac:dyDescent="0.3">
      <c r="C30" s="8" t="s">
        <v>26</v>
      </c>
      <c r="D30" s="14">
        <f>(C9-C10)^2/D26</f>
        <v>8.9118314584566802E-2</v>
      </c>
      <c r="E30" s="14">
        <f t="shared" ref="E30:G30" si="1">(D9-D10)^2/E26</f>
        <v>5.6283303730017761E-2</v>
      </c>
      <c r="F30" s="14">
        <f t="shared" si="1"/>
        <v>0.19719508584961515</v>
      </c>
      <c r="G30" s="14">
        <f t="shared" si="1"/>
        <v>0.28874333925399642</v>
      </c>
      <c r="H30" s="14">
        <f>SUM(D30:G30)</f>
        <v>0.63134004341819616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4" sqref="D4"/>
    </sheetView>
  </sheetViews>
  <sheetFormatPr defaultRowHeight="16.5" x14ac:dyDescent="0.3"/>
  <sheetData>
    <row r="1" spans="1:6" ht="20.25" x14ac:dyDescent="0.3">
      <c r="A1" s="15">
        <v>1</v>
      </c>
      <c r="B1" s="15">
        <v>2</v>
      </c>
      <c r="C1" s="15">
        <v>3</v>
      </c>
      <c r="D1" s="15">
        <v>4</v>
      </c>
      <c r="E1" s="15">
        <v>5</v>
      </c>
      <c r="F1" s="15">
        <v>6</v>
      </c>
    </row>
    <row r="2" spans="1:6" x14ac:dyDescent="0.3">
      <c r="A2" s="6">
        <v>110</v>
      </c>
      <c r="B2" s="6">
        <v>108</v>
      </c>
      <c r="C2" s="6">
        <v>101</v>
      </c>
      <c r="D2" s="6">
        <v>106</v>
      </c>
      <c r="E2" s="6">
        <v>90</v>
      </c>
      <c r="F2" s="6">
        <v>85</v>
      </c>
    </row>
    <row r="3" spans="1:6" x14ac:dyDescent="0.3">
      <c r="A3" s="6">
        <v>1</v>
      </c>
      <c r="B3" s="6">
        <v>1</v>
      </c>
      <c r="C3" s="6">
        <v>1</v>
      </c>
      <c r="D3" s="6">
        <v>1</v>
      </c>
      <c r="E3" s="6">
        <v>1</v>
      </c>
      <c r="F3" s="6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showGridLines="0" topLeftCell="A2" workbookViewId="0">
      <selection activeCell="H21" sqref="H21"/>
    </sheetView>
  </sheetViews>
  <sheetFormatPr defaultRowHeight="11.25" x14ac:dyDescent="0.3"/>
  <cols>
    <col min="1" max="16384" width="9" style="8"/>
  </cols>
  <sheetData>
    <row r="1" spans="1:8" hidden="1" x14ac:dyDescent="0.3">
      <c r="A1" s="9">
        <v>16</v>
      </c>
    </row>
    <row r="8" spans="1:8" ht="12" thickBot="1" x14ac:dyDescent="0.35">
      <c r="B8" s="10"/>
      <c r="C8" s="10">
        <v>1</v>
      </c>
      <c r="D8" s="10">
        <v>2</v>
      </c>
      <c r="E8" s="10">
        <v>3</v>
      </c>
      <c r="F8" s="10">
        <v>4</v>
      </c>
      <c r="G8" s="10">
        <v>5</v>
      </c>
      <c r="H8" s="10">
        <v>6</v>
      </c>
    </row>
    <row r="9" spans="1:8" x14ac:dyDescent="0.3">
      <c r="B9" s="8" t="s">
        <v>20</v>
      </c>
      <c r="C9" s="8">
        <v>110</v>
      </c>
      <c r="D9" s="8">
        <v>108</v>
      </c>
      <c r="E9" s="8">
        <v>101</v>
      </c>
      <c r="F9" s="8">
        <v>106</v>
      </c>
      <c r="G9" s="8">
        <v>90</v>
      </c>
      <c r="H9" s="8">
        <v>85</v>
      </c>
    </row>
    <row r="10" spans="1:8" ht="12" thickBot="1" x14ac:dyDescent="0.35">
      <c r="B10" s="11" t="s">
        <v>21</v>
      </c>
      <c r="C10" s="11">
        <v>100</v>
      </c>
      <c r="D10" s="11">
        <v>100</v>
      </c>
      <c r="E10" s="11">
        <v>100</v>
      </c>
      <c r="F10" s="11">
        <v>100</v>
      </c>
      <c r="G10" s="11">
        <v>100</v>
      </c>
      <c r="H10" s="11">
        <v>100</v>
      </c>
    </row>
    <row r="12" spans="1:8" x14ac:dyDescent="0.3">
      <c r="B12" s="12" t="s">
        <v>27</v>
      </c>
    </row>
    <row r="13" spans="1:8" x14ac:dyDescent="0.3">
      <c r="B13" s="12" t="s">
        <v>28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9" sqref="C9"/>
    </sheetView>
  </sheetViews>
  <sheetFormatPr defaultRowHeight="16.5" x14ac:dyDescent="0.3"/>
  <sheetData>
    <row r="1" spans="1:4" x14ac:dyDescent="0.3">
      <c r="A1" s="6"/>
      <c r="B1" s="6" t="s">
        <v>30</v>
      </c>
      <c r="C1" s="6" t="s">
        <v>32</v>
      </c>
      <c r="D1" s="6" t="s">
        <v>34</v>
      </c>
    </row>
    <row r="2" spans="1:4" x14ac:dyDescent="0.3">
      <c r="A2" s="6" t="s">
        <v>36</v>
      </c>
      <c r="B2" s="6">
        <v>158</v>
      </c>
      <c r="C2" s="6">
        <v>53</v>
      </c>
      <c r="D2" s="6">
        <v>62</v>
      </c>
    </row>
    <row r="3" spans="1:4" x14ac:dyDescent="0.3">
      <c r="A3" s="6" t="s">
        <v>38</v>
      </c>
      <c r="B3" s="6">
        <v>172</v>
      </c>
      <c r="C3" s="6">
        <v>128</v>
      </c>
      <c r="D3" s="6">
        <v>83</v>
      </c>
    </row>
    <row r="4" spans="1:4" x14ac:dyDescent="0.3">
      <c r="A4" s="6" t="s">
        <v>40</v>
      </c>
      <c r="B4" s="6">
        <v>95</v>
      </c>
      <c r="C4" s="6">
        <v>162</v>
      </c>
      <c r="D4" s="6">
        <v>27</v>
      </c>
    </row>
    <row r="5" spans="1:4" x14ac:dyDescent="0.3">
      <c r="A5" s="6" t="s">
        <v>42</v>
      </c>
      <c r="B5" s="6">
        <v>40</v>
      </c>
      <c r="C5" s="6">
        <v>21</v>
      </c>
      <c r="D5" s="6">
        <v>99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showGridLines="0" tabSelected="1" topLeftCell="A2" workbookViewId="0">
      <selection activeCell="C34" sqref="C34"/>
    </sheetView>
  </sheetViews>
  <sheetFormatPr defaultRowHeight="11.25" x14ac:dyDescent="0.3"/>
  <cols>
    <col min="1" max="16384" width="9" style="8"/>
  </cols>
  <sheetData>
    <row r="1" spans="1:6" hidden="1" x14ac:dyDescent="0.3">
      <c r="A1" s="9">
        <v>28</v>
      </c>
    </row>
    <row r="9" spans="1:6" ht="12" thickBot="1" x14ac:dyDescent="0.35">
      <c r="B9" s="16"/>
      <c r="C9" s="11" t="s">
        <v>29</v>
      </c>
      <c r="D9" s="22" t="s">
        <v>31</v>
      </c>
      <c r="E9" s="23" t="s">
        <v>33</v>
      </c>
      <c r="F9" s="11" t="s">
        <v>43</v>
      </c>
    </row>
    <row r="10" spans="1:6" x14ac:dyDescent="0.3">
      <c r="B10" s="24" t="s">
        <v>35</v>
      </c>
      <c r="C10" s="17"/>
      <c r="D10" s="19"/>
      <c r="E10" s="18"/>
    </row>
    <row r="11" spans="1:6" x14ac:dyDescent="0.3">
      <c r="B11" s="16" t="s">
        <v>20</v>
      </c>
      <c r="C11" s="17">
        <v>158</v>
      </c>
      <c r="D11" s="19">
        <v>53</v>
      </c>
      <c r="E11" s="18">
        <v>62</v>
      </c>
      <c r="F11" s="8">
        <v>273</v>
      </c>
    </row>
    <row r="12" spans="1:6" ht="12" thickBot="1" x14ac:dyDescent="0.35">
      <c r="B12" s="16" t="s">
        <v>21</v>
      </c>
      <c r="C12" s="13">
        <v>115.4045</v>
      </c>
      <c r="D12" s="22">
        <v>90.338200000000001</v>
      </c>
      <c r="E12" s="23">
        <v>67.257300000000001</v>
      </c>
      <c r="F12" s="11"/>
    </row>
    <row r="13" spans="1:6" x14ac:dyDescent="0.3">
      <c r="B13" s="24" t="s">
        <v>37</v>
      </c>
      <c r="C13" s="17"/>
      <c r="D13" s="19"/>
      <c r="E13" s="18"/>
    </row>
    <row r="14" spans="1:6" x14ac:dyDescent="0.3">
      <c r="B14" s="16" t="s">
        <v>20</v>
      </c>
      <c r="C14" s="17">
        <v>172</v>
      </c>
      <c r="D14" s="19">
        <v>128</v>
      </c>
      <c r="E14" s="18">
        <v>83</v>
      </c>
      <c r="F14" s="8">
        <v>383</v>
      </c>
    </row>
    <row r="15" spans="1:6" ht="12" thickBot="1" x14ac:dyDescent="0.35">
      <c r="B15" s="16" t="s">
        <v>21</v>
      </c>
      <c r="C15" s="11">
        <v>161.90450000000001</v>
      </c>
      <c r="D15" s="22">
        <v>126.73820000000001</v>
      </c>
      <c r="E15" s="23">
        <v>94.357299999999995</v>
      </c>
      <c r="F15" s="11"/>
    </row>
    <row r="16" spans="1:6" x14ac:dyDescent="0.3">
      <c r="B16" s="24" t="s">
        <v>39</v>
      </c>
      <c r="C16" s="17"/>
      <c r="D16" s="19"/>
      <c r="E16" s="18"/>
    </row>
    <row r="17" spans="2:6" x14ac:dyDescent="0.3">
      <c r="B17" s="16" t="s">
        <v>20</v>
      </c>
      <c r="C17" s="17">
        <v>95</v>
      </c>
      <c r="D17" s="19">
        <v>162</v>
      </c>
      <c r="E17" s="18">
        <v>27</v>
      </c>
      <c r="F17" s="8">
        <v>284</v>
      </c>
    </row>
    <row r="18" spans="2:6" ht="12" thickBot="1" x14ac:dyDescent="0.35">
      <c r="B18" s="16" t="s">
        <v>21</v>
      </c>
      <c r="C18" s="11">
        <v>120.0545</v>
      </c>
      <c r="D18" s="22">
        <v>93.978200000000001</v>
      </c>
      <c r="E18" s="23">
        <v>69.967299999999994</v>
      </c>
      <c r="F18" s="11"/>
    </row>
    <row r="19" spans="2:6" x14ac:dyDescent="0.3">
      <c r="B19" s="24" t="s">
        <v>41</v>
      </c>
      <c r="C19" s="17"/>
      <c r="D19" s="19"/>
      <c r="E19" s="18"/>
    </row>
    <row r="20" spans="2:6" x14ac:dyDescent="0.3">
      <c r="B20" s="16" t="s">
        <v>20</v>
      </c>
      <c r="C20" s="17">
        <v>40</v>
      </c>
      <c r="D20" s="19">
        <v>21</v>
      </c>
      <c r="E20" s="18">
        <v>99</v>
      </c>
      <c r="F20" s="8">
        <v>160</v>
      </c>
    </row>
    <row r="21" spans="2:6" ht="12" thickBot="1" x14ac:dyDescent="0.35">
      <c r="B21" s="20" t="s">
        <v>21</v>
      </c>
      <c r="C21" s="11">
        <v>67.636399999999995</v>
      </c>
      <c r="D21" s="22">
        <v>52.945500000000003</v>
      </c>
      <c r="E21" s="23">
        <v>39.418199999999999</v>
      </c>
      <c r="F21" s="11"/>
    </row>
    <row r="22" spans="2:6" ht="12" thickBot="1" x14ac:dyDescent="0.35">
      <c r="B22" s="21" t="s">
        <v>43</v>
      </c>
      <c r="C22" s="11">
        <v>465</v>
      </c>
      <c r="D22" s="22">
        <v>364</v>
      </c>
      <c r="E22" s="23">
        <v>271</v>
      </c>
      <c r="F22" s="11">
        <v>1100</v>
      </c>
    </row>
    <row r="24" spans="2:6" x14ac:dyDescent="0.3">
      <c r="B24" s="12" t="s">
        <v>44</v>
      </c>
    </row>
    <row r="25" spans="2:6" x14ac:dyDescent="0.3">
      <c r="B25" s="12" t="s">
        <v>45</v>
      </c>
    </row>
    <row r="27" spans="2:6" x14ac:dyDescent="0.3">
      <c r="B27" s="8" t="s">
        <v>46</v>
      </c>
    </row>
    <row r="28" spans="2:6" x14ac:dyDescent="0.3">
      <c r="B28" s="8" t="s">
        <v>47</v>
      </c>
    </row>
    <row r="34" spans="3:5" x14ac:dyDescent="0.3">
      <c r="C34" s="25">
        <f>1100*(F11/1100)*(C22/1100)</f>
        <v>115.40454545454546</v>
      </c>
      <c r="D34" s="25">
        <f t="shared" ref="D34:E34" si="0">1100*(G11/1100)*(D22/1100)</f>
        <v>0</v>
      </c>
      <c r="E34" s="25">
        <f t="shared" si="0"/>
        <v>0</v>
      </c>
    </row>
    <row r="36" spans="3:5" x14ac:dyDescent="0.3">
      <c r="C36" s="8">
        <f>(C11-C34)^2/C12</f>
        <v>15.721854415849331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데이터</vt:lpstr>
      <vt:lpstr>완두콩</vt:lpstr>
      <vt:lpstr>완두콩_통계분석결과_</vt:lpstr>
      <vt:lpstr>주사위던지기</vt:lpstr>
      <vt:lpstr>주사위던지기_통계분석결과_</vt:lpstr>
      <vt:lpstr>정당선호도</vt:lpstr>
      <vt:lpstr>정당선호도_통계분석결과_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홍석준</dc:creator>
  <cp:lastModifiedBy>홍석준</cp:lastModifiedBy>
  <dcterms:created xsi:type="dcterms:W3CDTF">2023-05-10T03:06:33Z</dcterms:created>
  <dcterms:modified xsi:type="dcterms:W3CDTF">2023-05-10T04:10:02Z</dcterms:modified>
</cp:coreProperties>
</file>