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8_{2BE60CCE-941C-4560-9F94-8C477A21F455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6" i="1" l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S2" i="1"/>
  <c r="R2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<sst xmlns="http://schemas.openxmlformats.org/spreadsheetml/2006/main" count="100" uniqueCount="100">
  <si>
    <t>자치구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</si>
  <si>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</si>
  <si>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</si>
  <si>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</si>
  <si>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</si>
  <si>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</si>
  <si>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</si>
  <si>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</si>
  <si>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</si>
  <si>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</si>
  <si>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</si>
  <si>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</si>
  <si>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</si>
  <si>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</si>
  <si>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</si>
  <si>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</si>
  <si>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</si>
  <si>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</si>
  <si>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</si>
  <si>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</si>
  <si>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</si>
  <si>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</si>
  <si>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</si>
  <si>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</si>
  <si>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</si>
  <si>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</si>
  <si>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인구변화율</t>
    <phoneticPr fontId="2" type="noConversion"/>
  </si>
  <si>
    <t>상권개수</t>
    <phoneticPr fontId="2" type="noConversion"/>
  </si>
  <si>
    <t>0% </t>
  </si>
  <si>
    <t>화장품소매점 증감률</t>
    <phoneticPr fontId="2" type="noConversion"/>
  </si>
  <si>
    <t>화장품소매점 밀집 증감률</t>
    <phoneticPr fontId="2" type="noConversion"/>
  </si>
  <si>
    <t>월평균 매출 증감률</t>
    <phoneticPr fontId="2" type="noConversion"/>
  </si>
  <si>
    <t>인구밀도</t>
    <phoneticPr fontId="2" type="noConversion"/>
  </si>
  <si>
    <t>총 사업체수</t>
    <phoneticPr fontId="2" type="noConversion"/>
  </si>
  <si>
    <t>0.106244931062449</t>
  </si>
  <si>
    <t>0.0709180868609126</t>
  </si>
  <si>
    <t>-0.0658722277391592</t>
  </si>
  <si>
    <t>0.0366206231930614</t>
  </si>
  <si>
    <t>0.0345514950166113</t>
  </si>
  <si>
    <t>-0.0825267447784004</t>
  </si>
  <si>
    <t>0.118305355715428</t>
  </si>
  <si>
    <t>0.00172637030643073</t>
  </si>
  <si>
    <t>0.0532047293092719</t>
  </si>
  <si>
    <t>-0.00750551876379691</t>
  </si>
  <si>
    <t>0.0374848851269649</t>
  </si>
  <si>
    <t>-0.104993597951344</t>
  </si>
  <si>
    <t>0.168619791666667</t>
  </si>
  <si>
    <t>0.0452184540177207</t>
  </si>
  <si>
    <t>-0.0444553004396678</t>
  </si>
  <si>
    <t>0.051272166538165</t>
  </si>
  <si>
    <t>-0.0140216698534098</t>
  </si>
  <si>
    <t>0.108695652173913</t>
  </si>
  <si>
    <t>0.0291845493562232</t>
  </si>
  <si>
    <t>0.0873538011695906</t>
  </si>
  <si>
    <t>0.00802512212142359</t>
  </si>
  <si>
    <t>-0.0761506276150628</t>
  </si>
  <si>
    <t>-0.00869997514292816</t>
  </si>
  <si>
    <t>-0.0196651607759766</t>
  </si>
  <si>
    <t>0.0122950819672131</t>
  </si>
  <si>
    <t>-0.00448078316297022</t>
  </si>
  <si>
    <t>-0.0130393111083043</t>
  </si>
  <si>
    <t>-0.00424637135703883</t>
  </si>
  <si>
    <t>-0.0028140999197342</t>
  </si>
  <si>
    <t>-0.00153103159297122</t>
  </si>
  <si>
    <t>0.00557087082082233</t>
  </si>
  <si>
    <t>0.00485246378215999</t>
  </si>
  <si>
    <t>0.00849569725542207</t>
  </si>
  <si>
    <t>0.0061036213193822</t>
  </si>
  <si>
    <t>0.0049301917200506</t>
  </si>
  <si>
    <t>0.0149370604309457</t>
  </si>
  <si>
    <t>0.00332449786442238</t>
  </si>
  <si>
    <t>0.00425809468722695</t>
  </si>
  <si>
    <t>0.00723463708872605</t>
  </si>
  <si>
    <t>0.00652817366920833</t>
  </si>
  <si>
    <t>-0.00235427575605626</t>
  </si>
  <si>
    <t>0.00953666440951266</t>
  </si>
  <si>
    <t>0.00481279414259283</t>
  </si>
  <si>
    <t>0.0023456311066006</t>
  </si>
  <si>
    <t>0.00666841292262046</t>
  </si>
  <si>
    <t>0.00562456687955556</t>
  </si>
  <si>
    <t>0.00569150046811749</t>
  </si>
  <si>
    <t>0.013141384399307</t>
  </si>
  <si>
    <t>-0.00487951690547743</t>
  </si>
  <si>
    <t>0.0288423763338549</t>
  </si>
  <si>
    <t>도매 및 소매점 수</t>
    <phoneticPr fontId="2" type="noConversion"/>
  </si>
  <si>
    <t>여성 전입전출 순이동률</t>
    <phoneticPr fontId="2" type="noConversion"/>
  </si>
  <si>
    <t>2017년 2/4인구</t>
    <phoneticPr fontId="2" type="noConversion"/>
  </si>
  <si>
    <t>2017년 4/4인구</t>
    <phoneticPr fontId="2" type="noConversion"/>
  </si>
  <si>
    <r>
      <t>2017</t>
    </r>
    <r>
      <rPr>
        <b/>
        <sz val="11"/>
        <color rgb="FF333333"/>
        <rFont val="Arial Unicode MS"/>
        <family val="2"/>
        <charset val="129"/>
      </rPr>
      <t>년 상반기 화장품소매점수</t>
    </r>
    <phoneticPr fontId="2" type="noConversion"/>
  </si>
  <si>
    <t>2017년 하반기 화장품소매점수</t>
    <phoneticPr fontId="2" type="noConversion"/>
  </si>
  <si>
    <t>2017년 6월 화장품소매점 밀집률</t>
    <phoneticPr fontId="2" type="noConversion"/>
  </si>
  <si>
    <t>2017년 12월 화장품소매점 밀집률</t>
    <phoneticPr fontId="2" type="noConversion"/>
  </si>
  <si>
    <t>2017년 상반기 화장품소매점월평균매출(만원)</t>
    <phoneticPr fontId="2" type="noConversion"/>
  </si>
  <si>
    <r>
      <rPr>
        <b/>
        <sz val="11"/>
        <color rgb="FF333333"/>
        <rFont val="맑은 고딕"/>
        <family val="3"/>
        <charset val="129"/>
      </rPr>
      <t>2017년 하반기 화장품소매점 월평균매출</t>
    </r>
    <r>
      <rPr>
        <b/>
        <sz val="11"/>
        <color rgb="FF333333"/>
        <rFont val="Arial"/>
        <family val="2"/>
      </rPr>
      <t>(</t>
    </r>
    <r>
      <rPr>
        <b/>
        <sz val="11"/>
        <color rgb="FF333333"/>
        <rFont val="Arial Unicode MS"/>
        <family val="2"/>
        <charset val="129"/>
      </rPr>
      <t>만원)</t>
    </r>
    <phoneticPr fontId="2" type="noConversion"/>
  </si>
  <si>
    <t>여성 총전출률</t>
    <phoneticPr fontId="2" type="noConversion"/>
  </si>
  <si>
    <t>여성 총전입률</t>
    <phoneticPr fontId="2" type="noConversion"/>
  </si>
  <si>
    <t>인구평균</t>
    <phoneticPr fontId="2" type="noConversion"/>
  </si>
  <si>
    <t>화장품소매점수 평균</t>
    <phoneticPr fontId="2" type="noConversion"/>
  </si>
  <si>
    <t>화장품소매점 밀집률평균</t>
    <phoneticPr fontId="2" type="noConversion"/>
  </si>
  <si>
    <t>월평균 매출 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</si>
</sst>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1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indexed="29"/>
      <name val="굴림"/>
      <family val="3"/>
      <charset val="129"/>
    </font>
    <font>
      <sz val="10"/>
      <name val="Arial"/>
      <family val="2"/>
    </font>
    <font>
      <sz val="12"/>
      <color theme="1"/>
      <name val="굴림"/>
      <family val="3"/>
      <charset val="129"/>
    </font>
    <font>
      <sz val="12"/>
      <color indexed="17"/>
      <name val="굴림"/>
      <family val="3"/>
      <charset val="129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 Unicode MS"/>
      <family val="2"/>
      <charset val="129"/>
    </font>
    <font>
      <b/>
      <sz val="11"/>
      <color rgb="FF333333"/>
      <name val="맑은 고딕"/>
      <family val="3"/>
      <charset val="129"/>
    </font>
    <font>
      <b/>
      <sz val="11"/>
      <color rgb="FF333333"/>
      <name val="Arial"/>
      <family val="3"/>
      <charset val="129"/>
    </font>
    <font>
      <b/>
      <sz val="11"/>
      <color rgb="FF333333"/>
      <name val="Arial Unicode MS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27">
    <xf numFmtId="0" fontId="0" fillId="0" borderId="0" xfId="0"/>
    <xf numFmtId="0" fontId="1" fillId="2" borderId="1" xfId="1" applyFont="1" applyFill="1" applyBorder="1"/>
    <xf numFmtId="0" fontId="3" fillId="0" borderId="1" xfId="0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6" fontId="6" fillId="0" borderId="1" xfId="2" applyNumberFormat="1" applyFont="1" applyFill="1" applyBorder="1" applyAlignment="1">
      <alignment horizontal="center" vertical="center"/>
    </xf>
    <xf numFmtId="0" fontId="0" fillId="0" borderId="0" xfId="0" applyFill="1"/>
    <xf numFmtId="0" fontId="7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11" fillId="0" borderId="0" xfId="0" applyFont="1" applyFill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8" fillId="0" borderId="0" xfId="0" applyFont="1" applyFill="1" applyAlignment="1">
      <alignment horizontal="right" vertical="center" wrapText="1"/>
    </xf>
    <xf numFmtId="10" fontId="8" fillId="0" borderId="0" xfId="0" applyNumberFormat="1" applyFont="1" applyFill="1" applyAlignment="1">
      <alignment horizontal="right" vertical="center" wrapText="1"/>
    </xf>
    <xf numFmtId="10" fontId="8" fillId="0" borderId="0" xfId="0" applyNumberFormat="1" applyFont="1" applyFill="1" applyAlignment="1">
      <alignment vertical="center" wrapText="1"/>
    </xf>
    <xf numFmtId="3" fontId="8" fillId="0" borderId="0" xfId="0" applyNumberFormat="1" applyFont="1" applyFill="1" applyAlignment="1">
      <alignment horizontal="right" vertical="center" wrapText="1"/>
    </xf>
    <xf numFmtId="9" fontId="8" fillId="0" borderId="0" xfId="0" applyNumberFormat="1" applyFont="1" applyFill="1" applyAlignment="1">
      <alignment horizontal="right" vertical="center" wrapText="1"/>
    </xf>
    <xf numFmtId="10" fontId="8" fillId="0" borderId="0" xfId="0" applyNumberFormat="1" applyFont="1" applyAlignment="1">
      <alignment vertical="center" wrapText="1"/>
    </xf>
    <xf numFmtId="3" fontId="8" fillId="0" borderId="0" xfId="0" applyNumberFormat="1" applyFont="1" applyAlignment="1">
      <alignment horizontal="right" vertical="center" wrapText="1"/>
    </xf>
    <xf numFmtId="176" fontId="6" fillId="0" borderId="1" xfId="2" applyNumberFormat="1" applyFont="1" applyFill="1" applyBorder="1" applyAlignment="1">
      <alignment horizontal="center" vertical="center"/>
    </xf>
    <xf numFmtId="3" fontId="6" fillId="0" borderId="1" xfId="2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2" fillId="0" borderId="0" xfId="0" applyFont="1" applyFill="1" applyAlignment="1">
      <alignment horizontal="center" vertical="center" wrapText="1"/>
    </xf>
  </cellXfs>
  <cellStyles count="3">
    <cellStyle name="표준" xfId="0" builtinId="0"/>
    <cellStyle name="표준 2" xfId="2" xr:uid="{D8064FF8-44AF-4586-BB10-EBBD997E8FAC}"/>
    <cellStyle name="표준 4" xfId="1" xr:uid="{635536B7-C6C6-4B3C-9025-667E5667CE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7"/>
  <sheetViews>
    <sheetView tabSelected="1" topLeftCell="H1" workbookViewId="0">
      <selection activeCell="X2" sqref="X2"/>
    </sheetView>
  </sheetViews>
  <sheetFormatPr defaultRowHeight="17.399999999999999" x14ac:dyDescent="0.4"/>
  <cols>
    <col min="2" max="2" width="19.296875" customWidth="1"/>
    <col min="3" max="3" width="21.5" customWidth="1"/>
    <col min="4" max="4" width="10.09765625" customWidth="1"/>
    <col min="5" max="7" width="11.3984375" customWidth="1"/>
    <col min="8" max="8" width="8.796875" customWidth="1"/>
    <col min="9" max="9" width="11.59765625" customWidth="1"/>
    <col min="17" max="19" width="8.796875" customWidth="1"/>
    <col min="29" max="29" width="9.8984375" customWidth="1"/>
  </cols>
  <sheetData>
    <row r="1" spans="1:29" ht="105" thickBot="1" x14ac:dyDescent="0.45">
      <c r="A1" s="1" t="s">
        <v>0</v>
      </c>
      <c r="B1" s="2" t="s">
        <v>33</v>
      </c>
      <c r="C1" s="5" t="s">
        <v>84</v>
      </c>
      <c r="D1" s="7" t="s">
        <v>86</v>
      </c>
      <c r="E1" s="7" t="s">
        <v>87</v>
      </c>
      <c r="F1" s="7"/>
      <c r="G1" s="25" t="s">
        <v>96</v>
      </c>
      <c r="H1" t="s">
        <v>26</v>
      </c>
      <c r="J1" s="7" t="s">
        <v>27</v>
      </c>
      <c r="K1" s="8" t="s">
        <v>88</v>
      </c>
      <c r="L1" s="9" t="s">
        <v>89</v>
      </c>
      <c r="M1" s="9"/>
      <c r="N1" s="9" t="s">
        <v>97</v>
      </c>
      <c r="O1" s="10" t="s">
        <v>29</v>
      </c>
      <c r="P1" s="11" t="s">
        <v>90</v>
      </c>
      <c r="Q1" s="11" t="s">
        <v>91</v>
      </c>
      <c r="R1" s="11"/>
      <c r="S1" s="11" t="s">
        <v>98</v>
      </c>
      <c r="T1" s="12" t="s">
        <v>30</v>
      </c>
      <c r="U1" s="10" t="s">
        <v>92</v>
      </c>
      <c r="V1" s="13" t="s">
        <v>93</v>
      </c>
      <c r="W1" s="13"/>
      <c r="X1" s="26" t="s">
        <v>99</v>
      </c>
      <c r="Y1" s="9" t="s">
        <v>31</v>
      </c>
      <c r="Z1" s="7" t="s">
        <v>32</v>
      </c>
      <c r="AA1" s="7" t="s">
        <v>95</v>
      </c>
      <c r="AB1" s="7" t="s">
        <v>94</v>
      </c>
      <c r="AC1" s="14" t="s">
        <v>85</v>
      </c>
    </row>
    <row r="2" spans="1:29" ht="42" thickBot="1" x14ac:dyDescent="0.45">
      <c r="A2" s="3" t="s">
        <v>1</v>
      </c>
      <c r="B2" s="4">
        <v>40664</v>
      </c>
      <c r="C2" s="4">
        <v>17310</v>
      </c>
      <c r="D2" s="4">
        <v>163521</v>
      </c>
      <c r="E2" s="4">
        <v>164257</v>
      </c>
      <c r="F2" s="24" t="str">
        <f>IMSUM(D2,E2)</f>
        <v>327778</v>
      </c>
      <c r="G2" s="24">
        <f>F2/2</f>
        <v>163889</v>
      </c>
      <c r="H2" t="s">
        <v>59</v>
      </c>
      <c r="J2" s="7">
        <v>508</v>
      </c>
      <c r="K2" s="15">
        <v>164</v>
      </c>
      <c r="L2" s="15">
        <v>161</v>
      </c>
      <c r="M2" s="15" t="str">
        <f>IMSUM(K2,L2)</f>
        <v>325</v>
      </c>
      <c r="N2" s="15">
        <f>M2/2</f>
        <v>162.5</v>
      </c>
      <c r="O2" s="16">
        <v>-1.83E-2</v>
      </c>
      <c r="P2" s="17">
        <v>6.1999999999999998E-3</v>
      </c>
      <c r="Q2" s="20">
        <v>6.7000000000000002E-3</v>
      </c>
      <c r="R2" s="20" t="str">
        <f>IMSUM(P2,Q2)</f>
        <v>0.0129</v>
      </c>
      <c r="S2" s="20">
        <f>R2/2</f>
        <v>6.45E-3</v>
      </c>
      <c r="T2" s="20">
        <v>8.9999999999999998E-4</v>
      </c>
      <c r="U2" s="18">
        <v>2728</v>
      </c>
      <c r="V2" s="21">
        <v>2466</v>
      </c>
      <c r="W2" s="21" t="str">
        <f>IMSUM(U2,V2)</f>
        <v>5194</v>
      </c>
      <c r="X2" s="21">
        <f>W2/2</f>
        <v>2597</v>
      </c>
      <c r="Y2" s="18" t="s">
        <v>34</v>
      </c>
      <c r="Z2" s="4">
        <v>6869</v>
      </c>
      <c r="AA2" s="22">
        <v>18.7</v>
      </c>
      <c r="AB2" s="23">
        <v>17</v>
      </c>
      <c r="AC2" s="6">
        <v>1.6</v>
      </c>
    </row>
    <row r="3" spans="1:29" ht="42" thickBot="1" x14ac:dyDescent="0.45">
      <c r="A3" s="3" t="s">
        <v>2</v>
      </c>
      <c r="B3" s="4">
        <v>63640</v>
      </c>
      <c r="C3" s="4">
        <v>33395</v>
      </c>
      <c r="D3" s="4">
        <v>132838</v>
      </c>
      <c r="E3" s="4">
        <v>134593</v>
      </c>
      <c r="F3" s="24" t="str">
        <f>IMSUM(D3,E3)</f>
        <v>267431</v>
      </c>
      <c r="G3" s="24">
        <f>F3/2</f>
        <v>133715.5</v>
      </c>
      <c r="H3" t="s">
        <v>60</v>
      </c>
      <c r="J3" s="7">
        <v>430</v>
      </c>
      <c r="K3" s="15">
        <v>400</v>
      </c>
      <c r="L3" s="15">
        <v>360</v>
      </c>
      <c r="M3" s="15" t="str">
        <f>IMSUM(K3,L3)</f>
        <v>760</v>
      </c>
      <c r="N3" s="15">
        <f>M3/2</f>
        <v>380</v>
      </c>
      <c r="O3" s="19">
        <v>-0.1</v>
      </c>
      <c r="P3" s="17">
        <v>1.0200000000000001E-2</v>
      </c>
      <c r="Q3" s="20">
        <v>9.9000000000000008E-3</v>
      </c>
      <c r="R3" s="20" t="str">
        <f>IMSUM(P3,Q3)</f>
        <v>0.0201</v>
      </c>
      <c r="S3" s="20">
        <f>R3/2</f>
        <v>1.005E-2</v>
      </c>
      <c r="T3" s="20">
        <v>-2.0000000000000001E-4</v>
      </c>
      <c r="U3" s="18">
        <v>1948</v>
      </c>
      <c r="V3" s="21">
        <v>1819</v>
      </c>
      <c r="W3" s="21" t="str">
        <f>IMSUM(U3,V3)</f>
        <v>3767</v>
      </c>
      <c r="X3" s="21">
        <f>W3/2</f>
        <v>1883.5</v>
      </c>
      <c r="Y3" s="18" t="s">
        <v>35</v>
      </c>
      <c r="Z3" s="4">
        <v>13514</v>
      </c>
      <c r="AA3" s="23">
        <v>17</v>
      </c>
      <c r="AB3" s="22">
        <v>16.600000000000001</v>
      </c>
      <c r="AC3" s="22">
        <v>0.4</v>
      </c>
    </row>
    <row r="4" spans="1:29" ht="55.8" thickBot="1" x14ac:dyDescent="0.45">
      <c r="A4" s="3" t="s">
        <v>3</v>
      </c>
      <c r="B4" s="4">
        <v>20994</v>
      </c>
      <c r="C4" s="4">
        <v>7546</v>
      </c>
      <c r="D4" s="4">
        <v>243406</v>
      </c>
      <c r="E4" s="4">
        <v>244444</v>
      </c>
      <c r="F4" s="24" t="str">
        <f>IMSUM(D4,E4)</f>
        <v>487850</v>
      </c>
      <c r="G4" s="24">
        <f>F4/2</f>
        <v>243925</v>
      </c>
      <c r="H4" t="s">
        <v>61</v>
      </c>
      <c r="J4" s="7">
        <v>210</v>
      </c>
      <c r="K4" s="15">
        <v>184</v>
      </c>
      <c r="L4" s="15">
        <v>153</v>
      </c>
      <c r="M4" s="15" t="str">
        <f>IMSUM(K4,L4)</f>
        <v>337</v>
      </c>
      <c r="N4" s="15">
        <f>M4/2</f>
        <v>168.5</v>
      </c>
      <c r="O4" s="16">
        <v>-0.16850000000000001</v>
      </c>
      <c r="P4" s="17">
        <v>8.6E-3</v>
      </c>
      <c r="Q4" s="20">
        <v>8.0999999999999996E-3</v>
      </c>
      <c r="R4" s="20" t="str">
        <f>IMSUM(P4,Q4)</f>
        <v>0.0167</v>
      </c>
      <c r="S4" s="20">
        <f>R4/2</f>
        <v>8.3499999999999998E-3</v>
      </c>
      <c r="T4" s="20">
        <v>-5.9999999999999995E-4</v>
      </c>
      <c r="U4" s="18">
        <v>2822</v>
      </c>
      <c r="V4" s="21">
        <v>3021</v>
      </c>
      <c r="W4" s="21" t="str">
        <f>IMSUM(U4,V4)</f>
        <v>5843</v>
      </c>
      <c r="X4" s="21">
        <f>W4/2</f>
        <v>2921.5</v>
      </c>
      <c r="Y4" s="18" t="s">
        <v>36</v>
      </c>
      <c r="Z4" s="4">
        <v>11179</v>
      </c>
      <c r="AA4" s="22">
        <v>15.7</v>
      </c>
      <c r="AB4" s="22">
        <v>16.3</v>
      </c>
      <c r="AC4" s="22">
        <v>-0.6</v>
      </c>
    </row>
    <row r="5" spans="1:29" ht="42" thickBot="1" x14ac:dyDescent="0.45">
      <c r="A5" s="3" t="s">
        <v>4</v>
      </c>
      <c r="B5" s="4">
        <v>26581</v>
      </c>
      <c r="C5" s="4">
        <v>7112</v>
      </c>
      <c r="D5" s="4">
        <v>311831</v>
      </c>
      <c r="E5" s="4">
        <v>312711</v>
      </c>
      <c r="F5" s="24" t="str">
        <f>IMSUM(D5,E5)</f>
        <v>624542</v>
      </c>
      <c r="G5" s="24">
        <f>F5/2</f>
        <v>312271</v>
      </c>
      <c r="H5" t="s">
        <v>62</v>
      </c>
      <c r="J5" s="7">
        <v>103</v>
      </c>
      <c r="K5" s="15">
        <v>135</v>
      </c>
      <c r="L5" s="15">
        <v>123</v>
      </c>
      <c r="M5" s="15" t="str">
        <f>IMSUM(K5,L5)</f>
        <v>258</v>
      </c>
      <c r="N5" s="15">
        <f>M5/2</f>
        <v>129</v>
      </c>
      <c r="O5" s="16">
        <v>-8.8900000000000007E-2</v>
      </c>
      <c r="P5" s="17">
        <v>8.0999999999999996E-3</v>
      </c>
      <c r="Q5" s="20">
        <v>7.7999999999999996E-3</v>
      </c>
      <c r="R5" s="20" t="str">
        <f>IMSUM(P5,Q5)</f>
        <v>0.0159</v>
      </c>
      <c r="S5" s="20">
        <f>R5/2</f>
        <v>7.9500000000000005E-3</v>
      </c>
      <c r="T5" s="20">
        <v>-4.0000000000000002E-4</v>
      </c>
      <c r="U5" s="18">
        <v>3227</v>
      </c>
      <c r="V5" s="21">
        <v>3113</v>
      </c>
      <c r="W5" s="21" t="str">
        <f>IMSUM(U5,V5)</f>
        <v>6340</v>
      </c>
      <c r="X5" s="21">
        <f>W5/2</f>
        <v>3170</v>
      </c>
      <c r="Y5" s="18" t="s">
        <v>37</v>
      </c>
      <c r="Z5" s="4">
        <v>18551</v>
      </c>
      <c r="AA5" s="22">
        <v>17.100000000000001</v>
      </c>
      <c r="AB5" s="22">
        <v>15.2</v>
      </c>
      <c r="AC5" s="22">
        <v>1.9</v>
      </c>
    </row>
    <row r="6" spans="1:29" ht="42" thickBot="1" x14ac:dyDescent="0.45">
      <c r="A6" s="3" t="s">
        <v>5</v>
      </c>
      <c r="B6" s="4">
        <v>24895</v>
      </c>
      <c r="C6" s="4">
        <v>6215</v>
      </c>
      <c r="D6" s="4">
        <v>371728</v>
      </c>
      <c r="E6" s="4">
        <v>372298</v>
      </c>
      <c r="F6" s="24" t="str">
        <f>IMSUM(D6,E6)</f>
        <v>744026</v>
      </c>
      <c r="G6" s="24">
        <f>F6/2</f>
        <v>372013</v>
      </c>
      <c r="H6" t="s">
        <v>63</v>
      </c>
      <c r="J6" s="7">
        <v>130</v>
      </c>
      <c r="K6" s="15">
        <v>299</v>
      </c>
      <c r="L6" s="15">
        <v>274</v>
      </c>
      <c r="M6" s="15" t="str">
        <f>IMSUM(K6,L6)</f>
        <v>573</v>
      </c>
      <c r="N6" s="15">
        <f>M6/2</f>
        <v>286.5</v>
      </c>
      <c r="O6" s="16">
        <v>-8.3599999999999994E-2</v>
      </c>
      <c r="P6" s="17">
        <v>1.17E-2</v>
      </c>
      <c r="Q6" s="20">
        <v>1.14E-2</v>
      </c>
      <c r="R6" s="20" t="str">
        <f>IMSUM(P6,Q6)</f>
        <v>0.0231</v>
      </c>
      <c r="S6" s="20">
        <f>R6/2</f>
        <v>1.155E-2</v>
      </c>
      <c r="T6" s="20">
        <v>-2.0000000000000001E-4</v>
      </c>
      <c r="U6" s="18">
        <v>3114</v>
      </c>
      <c r="V6" s="21">
        <v>3010</v>
      </c>
      <c r="W6" s="21" t="str">
        <f>IMSUM(U6,V6)</f>
        <v>6124</v>
      </c>
      <c r="X6" s="21">
        <f>W6/2</f>
        <v>3062</v>
      </c>
      <c r="Y6" s="18" t="s">
        <v>38</v>
      </c>
      <c r="Z6" s="4">
        <v>21819</v>
      </c>
      <c r="AA6" s="23">
        <v>16</v>
      </c>
      <c r="AB6" s="22">
        <v>15.9</v>
      </c>
      <c r="AC6" s="22">
        <v>0.1</v>
      </c>
    </row>
    <row r="7" spans="1:29" ht="55.8" thickBot="1" x14ac:dyDescent="0.45">
      <c r="A7" s="3" t="s">
        <v>6</v>
      </c>
      <c r="B7" s="4">
        <v>32762</v>
      </c>
      <c r="C7" s="4">
        <v>11458</v>
      </c>
      <c r="D7" s="4">
        <v>368050</v>
      </c>
      <c r="E7" s="4">
        <v>366011</v>
      </c>
      <c r="F7" s="24" t="str">
        <f>IMSUM(D7,E7)</f>
        <v>734061</v>
      </c>
      <c r="G7" s="24">
        <f>F7/2</f>
        <v>367030.5</v>
      </c>
      <c r="H7" t="s">
        <v>64</v>
      </c>
      <c r="J7" s="7">
        <v>207</v>
      </c>
      <c r="K7" s="15">
        <v>185</v>
      </c>
      <c r="L7" s="15">
        <v>160</v>
      </c>
      <c r="M7" s="15" t="str">
        <f>IMSUM(K7,L7)</f>
        <v>345</v>
      </c>
      <c r="N7" s="15">
        <f>M7/2</f>
        <v>172.5</v>
      </c>
      <c r="O7" s="16">
        <v>-0.1351</v>
      </c>
      <c r="P7" s="17">
        <v>8.8999999999999999E-3</v>
      </c>
      <c r="Q7" s="20">
        <v>8.0999999999999996E-3</v>
      </c>
      <c r="R7" s="20" t="str">
        <f>IMSUM(P7,Q7)</f>
        <v>0.017</v>
      </c>
      <c r="S7" s="20">
        <f>R7/2</f>
        <v>8.5000000000000006E-3</v>
      </c>
      <c r="T7" s="20">
        <v>-8.9999999999999998E-4</v>
      </c>
      <c r="U7" s="18">
        <v>1801</v>
      </c>
      <c r="V7" s="21">
        <v>1963</v>
      </c>
      <c r="W7" s="21" t="str">
        <f>IMSUM(U7,V7)</f>
        <v>3764</v>
      </c>
      <c r="X7" s="21">
        <f>W7/2</f>
        <v>1882</v>
      </c>
      <c r="Y7" s="18" t="s">
        <v>39</v>
      </c>
      <c r="Z7" s="4">
        <v>25748</v>
      </c>
      <c r="AA7" s="22">
        <v>13.4</v>
      </c>
      <c r="AB7" s="22">
        <v>14.9</v>
      </c>
      <c r="AC7" s="22">
        <v>-1.4</v>
      </c>
    </row>
    <row r="8" spans="1:29" ht="42" thickBot="1" x14ac:dyDescent="0.45">
      <c r="A8" s="3" t="s">
        <v>7</v>
      </c>
      <c r="B8" s="4">
        <v>27915</v>
      </c>
      <c r="C8" s="4">
        <v>5504</v>
      </c>
      <c r="D8" s="4">
        <v>414783</v>
      </c>
      <c r="E8" s="4">
        <v>412780</v>
      </c>
      <c r="F8" s="24" t="str">
        <f>IMSUM(D8,E8)</f>
        <v>827563</v>
      </c>
      <c r="G8" s="24">
        <f>F8/2</f>
        <v>413781.5</v>
      </c>
      <c r="H8" t="s">
        <v>65</v>
      </c>
      <c r="J8" s="7">
        <v>11</v>
      </c>
      <c r="K8" s="15">
        <v>244</v>
      </c>
      <c r="L8" s="15">
        <v>221</v>
      </c>
      <c r="M8" s="15" t="str">
        <f>IMSUM(K8,L8)</f>
        <v>465</v>
      </c>
      <c r="N8" s="15">
        <f>M8/2</f>
        <v>232.5</v>
      </c>
      <c r="O8" s="16">
        <v>-9.4299999999999995E-2</v>
      </c>
      <c r="P8" s="17">
        <v>1.2800000000000001E-2</v>
      </c>
      <c r="Q8" s="20">
        <v>1.2699999999999999E-2</v>
      </c>
      <c r="R8" s="20" t="str">
        <f>IMSUM(P8,Q8)</f>
        <v>0.0255</v>
      </c>
      <c r="S8" s="20">
        <f>R8/2</f>
        <v>1.2749999999999999E-2</v>
      </c>
      <c r="T8" s="20">
        <v>-1E-4</v>
      </c>
      <c r="U8" s="18">
        <v>2798</v>
      </c>
      <c r="V8" s="21">
        <v>2502</v>
      </c>
      <c r="W8" s="21" t="str">
        <f>IMSUM(U8,V8)</f>
        <v>5300</v>
      </c>
      <c r="X8" s="21">
        <f>W8/2</f>
        <v>2650</v>
      </c>
      <c r="Y8" s="18" t="s">
        <v>40</v>
      </c>
      <c r="Z8" s="4">
        <v>22318</v>
      </c>
      <c r="AA8" s="22">
        <v>13.8</v>
      </c>
      <c r="AB8" s="22">
        <v>14.7</v>
      </c>
      <c r="AC8" s="22">
        <v>-0.9</v>
      </c>
    </row>
    <row r="9" spans="1:29" ht="42" thickBot="1" x14ac:dyDescent="0.45">
      <c r="A9" s="3" t="s">
        <v>8</v>
      </c>
      <c r="B9" s="4">
        <v>24560</v>
      </c>
      <c r="C9" s="4">
        <v>5278</v>
      </c>
      <c r="D9" s="4">
        <v>459276</v>
      </c>
      <c r="E9" s="4">
        <v>455407</v>
      </c>
      <c r="F9" s="24" t="str">
        <f>IMSUM(D9,E9)</f>
        <v>914683</v>
      </c>
      <c r="G9" s="24">
        <f>F9/2</f>
        <v>457341.5</v>
      </c>
      <c r="H9" t="s">
        <v>66</v>
      </c>
      <c r="J9" s="7">
        <v>72</v>
      </c>
      <c r="K9" s="15">
        <v>282</v>
      </c>
      <c r="L9" s="15">
        <v>282</v>
      </c>
      <c r="M9" s="15" t="str">
        <f>IMSUM(K9,L9)</f>
        <v>564</v>
      </c>
      <c r="N9" s="15">
        <f>M9/2</f>
        <v>282</v>
      </c>
      <c r="O9" s="15" t="s">
        <v>28</v>
      </c>
      <c r="P9" s="17">
        <v>1.35E-2</v>
      </c>
      <c r="Q9" s="20">
        <v>1.3100000000000001E-2</v>
      </c>
      <c r="R9" s="20" t="str">
        <f>IMSUM(P9,Q9)</f>
        <v>0.0266</v>
      </c>
      <c r="S9" s="20">
        <f>R9/2</f>
        <v>1.3299999999999999E-2</v>
      </c>
      <c r="T9" s="20">
        <v>-2.9999999999999997E-4</v>
      </c>
      <c r="U9" s="18">
        <v>2321</v>
      </c>
      <c r="V9" s="21">
        <v>2317</v>
      </c>
      <c r="W9" s="21" t="str">
        <f>IMSUM(U9,V9)</f>
        <v>4638</v>
      </c>
      <c r="X9" s="21">
        <f>W9/2</f>
        <v>2319</v>
      </c>
      <c r="Y9" s="18" t="s">
        <v>41</v>
      </c>
      <c r="Z9" s="4">
        <v>18533</v>
      </c>
      <c r="AA9" s="22">
        <v>13.9</v>
      </c>
      <c r="AB9" s="22">
        <v>15.4</v>
      </c>
      <c r="AC9" s="22">
        <v>-1.5</v>
      </c>
    </row>
    <row r="10" spans="1:29" ht="42" thickBot="1" x14ac:dyDescent="0.45">
      <c r="A10" s="3" t="s">
        <v>9</v>
      </c>
      <c r="B10" s="4">
        <v>18742</v>
      </c>
      <c r="C10" s="4">
        <v>3897</v>
      </c>
      <c r="D10" s="4">
        <v>330004</v>
      </c>
      <c r="E10" s="4">
        <v>328002</v>
      </c>
      <c r="F10" s="24" t="str">
        <f>IMSUM(D10,E10)</f>
        <v>658006</v>
      </c>
      <c r="G10" s="24">
        <f>F10/2</f>
        <v>329003</v>
      </c>
      <c r="H10" t="s">
        <v>67</v>
      </c>
      <c r="J10" s="7">
        <v>80</v>
      </c>
      <c r="K10" s="15">
        <v>122</v>
      </c>
      <c r="L10" s="15">
        <v>124</v>
      </c>
      <c r="M10" s="15" t="str">
        <f>IMSUM(K10,L10)</f>
        <v>246</v>
      </c>
      <c r="N10" s="15">
        <f>M10/2</f>
        <v>123</v>
      </c>
      <c r="O10" s="16">
        <v>1.6400000000000001E-2</v>
      </c>
      <c r="P10" s="17">
        <v>1.01E-2</v>
      </c>
      <c r="Q10" s="20">
        <v>0.01</v>
      </c>
      <c r="R10" s="20" t="str">
        <f>IMSUM(P10,Q10)</f>
        <v>0.0201</v>
      </c>
      <c r="S10" s="20">
        <f>R10/2</f>
        <v>1.005E-2</v>
      </c>
      <c r="T10" s="20">
        <v>-1E-4</v>
      </c>
      <c r="U10" s="18">
        <v>3385</v>
      </c>
      <c r="V10" s="21">
        <v>3214</v>
      </c>
      <c r="W10" s="21" t="str">
        <f>IMSUM(U10,V10)</f>
        <v>6599</v>
      </c>
      <c r="X10" s="21">
        <f>W10/2</f>
        <v>3299.5</v>
      </c>
      <c r="Y10" s="18" t="s">
        <v>42</v>
      </c>
      <c r="Z10" s="4">
        <v>13898</v>
      </c>
      <c r="AA10" s="22">
        <v>13.2</v>
      </c>
      <c r="AB10" s="22">
        <v>13.8</v>
      </c>
      <c r="AC10" s="22">
        <v>-0.6</v>
      </c>
    </row>
    <row r="11" spans="1:29" ht="55.8" thickBot="1" x14ac:dyDescent="0.45">
      <c r="A11" s="3" t="s">
        <v>10</v>
      </c>
      <c r="B11" s="4">
        <v>18686</v>
      </c>
      <c r="C11" s="4">
        <v>3615</v>
      </c>
      <c r="D11" s="4">
        <v>347941</v>
      </c>
      <c r="E11" s="4">
        <v>346234</v>
      </c>
      <c r="F11" s="24" t="str">
        <f>IMSUM(D11,E11)</f>
        <v>694175</v>
      </c>
      <c r="G11" s="24">
        <f>F11/2</f>
        <v>347087.5</v>
      </c>
      <c r="H11" t="s">
        <v>68</v>
      </c>
      <c r="J11" s="7">
        <v>15</v>
      </c>
      <c r="K11" s="15">
        <v>156</v>
      </c>
      <c r="L11" s="15">
        <v>157</v>
      </c>
      <c r="M11" s="15" t="str">
        <f>IMSUM(K11,L11)</f>
        <v>313</v>
      </c>
      <c r="N11" s="15">
        <f>M11/2</f>
        <v>156.5</v>
      </c>
      <c r="O11" s="16">
        <v>6.4000000000000003E-3</v>
      </c>
      <c r="P11" s="17">
        <v>1.23E-2</v>
      </c>
      <c r="Q11" s="20">
        <v>1.2200000000000001E-2</v>
      </c>
      <c r="R11" s="20" t="str">
        <f>IMSUM(P11,Q11)</f>
        <v>0.0245</v>
      </c>
      <c r="S11" s="20">
        <f>R11/2</f>
        <v>1.225E-2</v>
      </c>
      <c r="T11" s="20">
        <v>-1E-4</v>
      </c>
      <c r="U11" s="18">
        <v>2248</v>
      </c>
      <c r="V11" s="21">
        <v>2265</v>
      </c>
      <c r="W11" s="21" t="str">
        <f>IMSUM(U11,V11)</f>
        <v>4513</v>
      </c>
      <c r="X11" s="21">
        <f>W11/2</f>
        <v>2256.5</v>
      </c>
      <c r="Y11" s="18" t="s">
        <v>43</v>
      </c>
      <c r="Z11" s="4">
        <v>16752</v>
      </c>
      <c r="AA11" s="22">
        <v>11.9</v>
      </c>
      <c r="AB11" s="23">
        <v>13</v>
      </c>
      <c r="AC11" s="22">
        <v>-1.1000000000000001</v>
      </c>
    </row>
    <row r="12" spans="1:29" ht="42" thickBot="1" x14ac:dyDescent="0.45">
      <c r="A12" s="3" t="s">
        <v>11</v>
      </c>
      <c r="B12" s="4">
        <v>26271</v>
      </c>
      <c r="C12" s="4">
        <v>4983</v>
      </c>
      <c r="D12" s="4">
        <v>566411</v>
      </c>
      <c r="E12" s="4">
        <v>558075</v>
      </c>
      <c r="F12" s="24" t="str">
        <f>IMSUM(D12,E12)</f>
        <v>1124486</v>
      </c>
      <c r="G12" s="24">
        <f>F12/2</f>
        <v>562243</v>
      </c>
      <c r="H12" t="s">
        <v>69</v>
      </c>
      <c r="J12" s="7">
        <v>41</v>
      </c>
      <c r="K12" s="15">
        <v>237</v>
      </c>
      <c r="L12" s="15">
        <v>238</v>
      </c>
      <c r="M12" s="15" t="str">
        <f>IMSUM(K12,L12)</f>
        <v>475</v>
      </c>
      <c r="N12" s="15">
        <f>M12/2</f>
        <v>237.5</v>
      </c>
      <c r="O12" s="16">
        <v>4.1999999999999997E-3</v>
      </c>
      <c r="P12" s="17">
        <v>1.3599999999999999E-2</v>
      </c>
      <c r="Q12" s="20">
        <v>1.2500000000000001E-2</v>
      </c>
      <c r="R12" s="20" t="str">
        <f>IMSUM(P12,Q12)</f>
        <v>0.0261</v>
      </c>
      <c r="S12" s="20">
        <f>R12/2</f>
        <v>1.3050000000000001E-2</v>
      </c>
      <c r="T12" s="20">
        <v>-8.0000000000000004E-4</v>
      </c>
      <c r="U12" s="18">
        <v>3432</v>
      </c>
      <c r="V12" s="21">
        <v>3308</v>
      </c>
      <c r="W12" s="21" t="str">
        <f>IMSUM(U12,V12)</f>
        <v>6740</v>
      </c>
      <c r="X12" s="21">
        <f>W12/2</f>
        <v>3370</v>
      </c>
      <c r="Y12" s="18" t="s">
        <v>44</v>
      </c>
      <c r="Z12" s="4">
        <v>15748</v>
      </c>
      <c r="AA12" s="22">
        <v>11.5</v>
      </c>
      <c r="AB12" s="22">
        <v>13.9</v>
      </c>
      <c r="AC12" s="22">
        <v>-2.4</v>
      </c>
    </row>
    <row r="13" spans="1:29" ht="55.8" thickBot="1" x14ac:dyDescent="0.45">
      <c r="A13" s="3" t="s">
        <v>12</v>
      </c>
      <c r="B13" s="4">
        <v>24615</v>
      </c>
      <c r="C13" s="4">
        <v>5225</v>
      </c>
      <c r="D13" s="4">
        <v>492835</v>
      </c>
      <c r="E13" s="4">
        <v>491202</v>
      </c>
      <c r="F13" s="24" t="str">
        <f>IMSUM(D13,E13)</f>
        <v>984037</v>
      </c>
      <c r="G13" s="24">
        <f>F13/2</f>
        <v>492018.5</v>
      </c>
      <c r="H13" t="s">
        <v>70</v>
      </c>
      <c r="J13" s="7">
        <v>83</v>
      </c>
      <c r="K13" s="15">
        <v>209</v>
      </c>
      <c r="L13" s="15">
        <v>198</v>
      </c>
      <c r="M13" s="15" t="str">
        <f>IMSUM(K13,L13)</f>
        <v>407</v>
      </c>
      <c r="N13" s="15">
        <f>M13/2</f>
        <v>203.5</v>
      </c>
      <c r="O13" s="16">
        <v>-5.2600000000000001E-2</v>
      </c>
      <c r="P13" s="17">
        <v>1.1900000000000001E-2</v>
      </c>
      <c r="Q13" s="20">
        <v>1.1299999999999999E-2</v>
      </c>
      <c r="R13" s="20" t="str">
        <f>IMSUM(P13,Q13)</f>
        <v>0.0232</v>
      </c>
      <c r="S13" s="20">
        <f>R13/2</f>
        <v>1.1599999999999999E-2</v>
      </c>
      <c r="T13" s="20">
        <v>-5.0000000000000001E-4</v>
      </c>
      <c r="U13" s="18">
        <v>2796</v>
      </c>
      <c r="V13" s="21">
        <v>3124</v>
      </c>
      <c r="W13" s="21" t="str">
        <f>IMSUM(U13,V13)</f>
        <v>5920</v>
      </c>
      <c r="X13" s="21">
        <f>W13/2</f>
        <v>2960</v>
      </c>
      <c r="Y13" s="18" t="s">
        <v>45</v>
      </c>
      <c r="Z13" s="4">
        <v>16534</v>
      </c>
      <c r="AA13" s="22">
        <v>14.2</v>
      </c>
      <c r="AB13" s="22">
        <v>15.1</v>
      </c>
      <c r="AC13" s="22">
        <v>-0.9</v>
      </c>
    </row>
    <row r="14" spans="1:29" ht="42" thickBot="1" x14ac:dyDescent="0.45">
      <c r="A14" s="3" t="s">
        <v>13</v>
      </c>
      <c r="B14" s="4">
        <v>19540</v>
      </c>
      <c r="C14" s="4">
        <v>4111</v>
      </c>
      <c r="D14" s="4">
        <v>326412</v>
      </c>
      <c r="E14" s="4">
        <v>325028</v>
      </c>
      <c r="F14" s="24" t="str">
        <f>IMSUM(D14,E14)</f>
        <v>651440</v>
      </c>
      <c r="G14" s="24">
        <f>F14/2</f>
        <v>325720</v>
      </c>
      <c r="H14" t="s">
        <v>71</v>
      </c>
      <c r="J14" s="7">
        <v>120</v>
      </c>
      <c r="K14" s="15">
        <v>165</v>
      </c>
      <c r="L14" s="15">
        <v>180</v>
      </c>
      <c r="M14" s="15" t="str">
        <f>IMSUM(K14,L14)</f>
        <v>345</v>
      </c>
      <c r="N14" s="15">
        <f>M14/2</f>
        <v>172.5</v>
      </c>
      <c r="O14" s="16">
        <v>9.0899999999999995E-2</v>
      </c>
      <c r="P14" s="17">
        <v>1.23E-2</v>
      </c>
      <c r="Q14" s="20">
        <v>1.2200000000000001E-2</v>
      </c>
      <c r="R14" s="20" t="str">
        <f>IMSUM(P14,Q14)</f>
        <v>0.0245</v>
      </c>
      <c r="S14" s="20">
        <f>R14/2</f>
        <v>1.225E-2</v>
      </c>
      <c r="T14" s="20">
        <v>-1E-4</v>
      </c>
      <c r="U14" s="18">
        <v>3590</v>
      </c>
      <c r="V14" s="21">
        <v>3072</v>
      </c>
      <c r="W14" s="21" t="str">
        <f>IMSUM(U14,V14)</f>
        <v>6662</v>
      </c>
      <c r="X14" s="21">
        <f>W14/2</f>
        <v>3331</v>
      </c>
      <c r="Y14" s="18" t="s">
        <v>46</v>
      </c>
      <c r="Z14" s="4">
        <v>18440</v>
      </c>
      <c r="AA14" s="22">
        <v>15.8</v>
      </c>
      <c r="AB14" s="23">
        <v>16</v>
      </c>
      <c r="AC14" s="22">
        <v>-0.3</v>
      </c>
    </row>
    <row r="15" spans="1:29" ht="42" thickBot="1" x14ac:dyDescent="0.45">
      <c r="A15" s="3" t="s">
        <v>14</v>
      </c>
      <c r="B15" s="4">
        <v>36191</v>
      </c>
      <c r="C15" s="4">
        <v>7784</v>
      </c>
      <c r="D15" s="4">
        <v>388574</v>
      </c>
      <c r="E15" s="4">
        <v>385783</v>
      </c>
      <c r="F15" s="24" t="str">
        <f>IMSUM(D15,E15)</f>
        <v>774357</v>
      </c>
      <c r="G15" s="24">
        <f>F15/2</f>
        <v>387178.5</v>
      </c>
      <c r="H15" t="s">
        <v>72</v>
      </c>
      <c r="J15" s="7">
        <v>213</v>
      </c>
      <c r="K15" s="15">
        <v>249</v>
      </c>
      <c r="L15" s="15">
        <v>196</v>
      </c>
      <c r="M15" s="15" t="str">
        <f>IMSUM(K15,L15)</f>
        <v>445</v>
      </c>
      <c r="N15" s="15">
        <f>M15/2</f>
        <v>222.5</v>
      </c>
      <c r="O15" s="16">
        <v>-0.21290000000000001</v>
      </c>
      <c r="P15" s="17">
        <v>1.0500000000000001E-2</v>
      </c>
      <c r="Q15" s="20">
        <v>9.1999999999999998E-3</v>
      </c>
      <c r="R15" s="20" t="str">
        <f>IMSUM(P15,Q15)</f>
        <v>0.0197</v>
      </c>
      <c r="S15" s="20">
        <f>R15/2</f>
        <v>9.8499999999999994E-3</v>
      </c>
      <c r="T15" s="20">
        <v>-1.1999999999999999E-3</v>
      </c>
      <c r="U15" s="18">
        <v>3421</v>
      </c>
      <c r="V15" s="21">
        <v>3273</v>
      </c>
      <c r="W15" s="21" t="str">
        <f>IMSUM(U15,V15)</f>
        <v>6694</v>
      </c>
      <c r="X15" s="21">
        <f>W15/2</f>
        <v>3347</v>
      </c>
      <c r="Y15" s="18" t="s">
        <v>47</v>
      </c>
      <c r="Z15" s="4">
        <v>16174</v>
      </c>
      <c r="AA15" s="22">
        <v>15.7</v>
      </c>
      <c r="AB15" s="23">
        <v>17</v>
      </c>
      <c r="AC15" s="22">
        <v>-1.3</v>
      </c>
    </row>
    <row r="16" spans="1:29" ht="55.8" thickBot="1" x14ac:dyDescent="0.45">
      <c r="A16" s="3" t="s">
        <v>15</v>
      </c>
      <c r="B16" s="4">
        <v>26108</v>
      </c>
      <c r="C16" s="4">
        <v>5569</v>
      </c>
      <c r="D16" s="4">
        <v>478119</v>
      </c>
      <c r="E16" s="4">
        <v>475018</v>
      </c>
      <c r="F16" s="24" t="str">
        <f>IMSUM(D16,E16)</f>
        <v>953137</v>
      </c>
      <c r="G16" s="24">
        <f>F16/2</f>
        <v>476568.5</v>
      </c>
      <c r="H16" t="s">
        <v>73</v>
      </c>
      <c r="J16" s="7">
        <v>66</v>
      </c>
      <c r="K16" s="15">
        <v>153</v>
      </c>
      <c r="L16" s="15">
        <v>135</v>
      </c>
      <c r="M16" s="15" t="str">
        <f>IMSUM(K16,L16)</f>
        <v>288</v>
      </c>
      <c r="N16" s="15">
        <f>M16/2</f>
        <v>144</v>
      </c>
      <c r="O16" s="16">
        <v>-0.1176</v>
      </c>
      <c r="P16" s="17">
        <v>9.1000000000000004E-3</v>
      </c>
      <c r="Q16" s="20">
        <v>8.0999999999999996E-3</v>
      </c>
      <c r="R16" s="20" t="str">
        <f>IMSUM(P16,Q16)</f>
        <v>0.0172</v>
      </c>
      <c r="S16" s="20">
        <f>R16/2</f>
        <v>8.6E-3</v>
      </c>
      <c r="T16" s="20">
        <v>-1E-3</v>
      </c>
      <c r="U16" s="18">
        <v>1956</v>
      </c>
      <c r="V16" s="21">
        <v>2047</v>
      </c>
      <c r="W16" s="21" t="str">
        <f>IMSUM(U16,V16)</f>
        <v>4003</v>
      </c>
      <c r="X16" s="21">
        <f>W16/2</f>
        <v>2001.5</v>
      </c>
      <c r="Y16" s="18" t="s">
        <v>48</v>
      </c>
      <c r="Z16" s="4">
        <v>27289</v>
      </c>
      <c r="AA16" s="22">
        <v>11.7</v>
      </c>
      <c r="AB16" s="22">
        <v>13.2</v>
      </c>
      <c r="AC16" s="22">
        <v>-1.5</v>
      </c>
    </row>
    <row r="17" spans="1:29" ht="42" thickBot="1" x14ac:dyDescent="0.45">
      <c r="A17" s="3" t="s">
        <v>16</v>
      </c>
      <c r="B17" s="4">
        <v>34662</v>
      </c>
      <c r="C17" s="4">
        <v>8301</v>
      </c>
      <c r="D17" s="4">
        <v>606823</v>
      </c>
      <c r="E17" s="4">
        <v>608255</v>
      </c>
      <c r="F17" s="24" t="str">
        <f>IMSUM(D17,E17)</f>
        <v>1215078</v>
      </c>
      <c r="G17" s="24">
        <f>F17/2</f>
        <v>607539</v>
      </c>
      <c r="H17" t="s">
        <v>74</v>
      </c>
      <c r="J17" s="7">
        <v>60</v>
      </c>
      <c r="K17" s="15">
        <v>227</v>
      </c>
      <c r="L17" s="15">
        <v>187</v>
      </c>
      <c r="M17" s="15" t="str">
        <f>IMSUM(K17,L17)</f>
        <v>414</v>
      </c>
      <c r="N17" s="15">
        <f>M17/2</f>
        <v>207</v>
      </c>
      <c r="O17" s="16">
        <v>-0.1762</v>
      </c>
      <c r="P17" s="17">
        <v>1.06E-2</v>
      </c>
      <c r="Q17" s="20">
        <v>9.1999999999999998E-3</v>
      </c>
      <c r="R17" s="20" t="str">
        <f>IMSUM(P17,Q17)</f>
        <v>0.0198</v>
      </c>
      <c r="S17" s="20">
        <f>R17/2</f>
        <v>9.9000000000000008E-3</v>
      </c>
      <c r="T17" s="20">
        <v>-1.2999999999999999E-3</v>
      </c>
      <c r="U17" s="18">
        <v>2727</v>
      </c>
      <c r="V17" s="21">
        <v>2594</v>
      </c>
      <c r="W17" s="21" t="str">
        <f>IMSUM(U17,V17)</f>
        <v>5321</v>
      </c>
      <c r="X17" s="21">
        <f>W17/2</f>
        <v>2660.5</v>
      </c>
      <c r="Y17" s="18" t="s">
        <v>49</v>
      </c>
      <c r="Z17" s="4">
        <v>14679</v>
      </c>
      <c r="AA17" s="22">
        <v>15.2</v>
      </c>
      <c r="AB17" s="22">
        <v>14.5</v>
      </c>
      <c r="AC17" s="22">
        <v>0.8</v>
      </c>
    </row>
    <row r="18" spans="1:29" ht="55.8" thickBot="1" x14ac:dyDescent="0.45">
      <c r="A18" s="3" t="s">
        <v>17</v>
      </c>
      <c r="B18" s="4">
        <v>38033</v>
      </c>
      <c r="C18" s="4">
        <v>12166</v>
      </c>
      <c r="D18" s="4">
        <v>445770</v>
      </c>
      <c r="E18" s="4">
        <v>441559</v>
      </c>
      <c r="F18" s="24" t="str">
        <f>IMSUM(D18,E18)</f>
        <v>887329</v>
      </c>
      <c r="G18" s="24">
        <f>F18/2</f>
        <v>443664.5</v>
      </c>
      <c r="H18" t="s">
        <v>75</v>
      </c>
      <c r="J18" s="7">
        <v>175</v>
      </c>
      <c r="K18" s="15">
        <v>190</v>
      </c>
      <c r="L18" s="15">
        <v>184</v>
      </c>
      <c r="M18" s="15" t="str">
        <f>IMSUM(K18,L18)</f>
        <v>374</v>
      </c>
      <c r="N18" s="15">
        <f>M18/2</f>
        <v>187</v>
      </c>
      <c r="O18" s="16">
        <v>-3.1600000000000003E-2</v>
      </c>
      <c r="P18" s="17">
        <v>9.1999999999999998E-3</v>
      </c>
      <c r="Q18" s="20">
        <v>9.1999999999999998E-3</v>
      </c>
      <c r="R18" s="20" t="str">
        <f>IMSUM(P18,Q18)</f>
        <v>0.0184</v>
      </c>
      <c r="S18" s="20">
        <f>R18/2</f>
        <v>9.1999999999999998E-3</v>
      </c>
      <c r="T18" s="20">
        <v>-1E-4</v>
      </c>
      <c r="U18" s="18">
        <v>3094</v>
      </c>
      <c r="V18" s="21">
        <v>3138</v>
      </c>
      <c r="W18" s="21" t="str">
        <f>IMSUM(U18,V18)</f>
        <v>6232</v>
      </c>
      <c r="X18" s="21">
        <f>W18/2</f>
        <v>3116</v>
      </c>
      <c r="Y18" s="18" t="s">
        <v>50</v>
      </c>
      <c r="Z18" s="4">
        <v>21946</v>
      </c>
      <c r="AA18" s="22">
        <v>12.1</v>
      </c>
      <c r="AB18" s="22">
        <v>14.2</v>
      </c>
      <c r="AC18" s="23">
        <v>-2</v>
      </c>
    </row>
    <row r="19" spans="1:29" ht="42" thickBot="1" x14ac:dyDescent="0.45">
      <c r="A19" s="3" t="s">
        <v>18</v>
      </c>
      <c r="B19" s="4">
        <v>30987</v>
      </c>
      <c r="C19" s="4">
        <v>8725</v>
      </c>
      <c r="D19" s="4">
        <v>254711</v>
      </c>
      <c r="E19" s="4">
        <v>253491</v>
      </c>
      <c r="F19" s="24" t="str">
        <f>IMSUM(D19,E19)</f>
        <v>508202</v>
      </c>
      <c r="G19" s="24">
        <f>F19/2</f>
        <v>254101</v>
      </c>
      <c r="H19" t="s">
        <v>76</v>
      </c>
      <c r="J19" s="7">
        <v>104</v>
      </c>
      <c r="K19" s="15">
        <v>127</v>
      </c>
      <c r="L19" s="15">
        <v>124</v>
      </c>
      <c r="M19" s="15" t="str">
        <f>IMSUM(K19,L19)</f>
        <v>251</v>
      </c>
      <c r="N19" s="15">
        <f>M19/2</f>
        <v>125.5</v>
      </c>
      <c r="O19" s="16">
        <v>-2.3599999999999999E-2</v>
      </c>
      <c r="P19" s="17">
        <v>8.0000000000000002E-3</v>
      </c>
      <c r="Q19" s="20">
        <v>8.2000000000000007E-3</v>
      </c>
      <c r="R19" s="20" t="str">
        <f>IMSUM(P19,Q19)</f>
        <v>0.0162</v>
      </c>
      <c r="S19" s="20">
        <f>R19/2</f>
        <v>8.0999999999999996E-3</v>
      </c>
      <c r="T19" s="20">
        <v>2.0000000000000001E-4</v>
      </c>
      <c r="U19" s="18">
        <v>1581</v>
      </c>
      <c r="V19" s="21">
        <v>1426</v>
      </c>
      <c r="W19" s="21" t="str">
        <f>IMSUM(U19,V19)</f>
        <v>3007</v>
      </c>
      <c r="X19" s="21">
        <f>W19/2</f>
        <v>1503.5</v>
      </c>
      <c r="Y19" s="18" t="s">
        <v>51</v>
      </c>
      <c r="Z19" s="4">
        <v>19469</v>
      </c>
      <c r="AA19" s="22">
        <v>14.4</v>
      </c>
      <c r="AB19" s="22">
        <v>14.6</v>
      </c>
      <c r="AC19" s="22">
        <v>-0.2</v>
      </c>
    </row>
    <row r="20" spans="1:29" ht="42" thickBot="1" x14ac:dyDescent="0.45">
      <c r="A20" s="3" t="s">
        <v>19</v>
      </c>
      <c r="B20" s="4">
        <v>43678</v>
      </c>
      <c r="C20" s="4">
        <v>11892</v>
      </c>
      <c r="D20" s="4">
        <v>402967</v>
      </c>
      <c r="E20" s="4">
        <v>402024</v>
      </c>
      <c r="F20" s="24" t="str">
        <f>IMSUM(D20,E20)</f>
        <v>804991</v>
      </c>
      <c r="G20" s="24">
        <f>F20/2</f>
        <v>402495.5</v>
      </c>
      <c r="H20" t="s">
        <v>77</v>
      </c>
      <c r="J20" s="7">
        <v>201</v>
      </c>
      <c r="K20" s="15">
        <v>322</v>
      </c>
      <c r="L20" s="15">
        <v>302</v>
      </c>
      <c r="M20" s="15" t="str">
        <f>IMSUM(K20,L20)</f>
        <v>624</v>
      </c>
      <c r="N20" s="15">
        <f>M20/2</f>
        <v>312</v>
      </c>
      <c r="O20" s="16">
        <v>-6.2100000000000002E-2</v>
      </c>
      <c r="P20" s="17">
        <v>1.12E-2</v>
      </c>
      <c r="Q20" s="20">
        <v>1.09E-2</v>
      </c>
      <c r="R20" s="20" t="str">
        <f>IMSUM(P20,Q20)</f>
        <v>0.0221</v>
      </c>
      <c r="S20" s="20">
        <f>R20/2</f>
        <v>1.1050000000000001E-2</v>
      </c>
      <c r="T20" s="20">
        <v>-2.9999999999999997E-4</v>
      </c>
      <c r="U20" s="18">
        <v>3597</v>
      </c>
      <c r="V20" s="21">
        <v>3495</v>
      </c>
      <c r="W20" s="21" t="str">
        <f>IMSUM(U20,V20)</f>
        <v>7092</v>
      </c>
      <c r="X20" s="21">
        <f>W20/2</f>
        <v>3546</v>
      </c>
      <c r="Y20" s="18" t="s">
        <v>52</v>
      </c>
      <c r="Z20" s="4">
        <v>16377</v>
      </c>
      <c r="AA20" s="22">
        <v>17.100000000000001</v>
      </c>
      <c r="AB20" s="23">
        <v>18</v>
      </c>
      <c r="AC20" s="23">
        <v>-1</v>
      </c>
    </row>
    <row r="21" spans="1:29" ht="42" thickBot="1" x14ac:dyDescent="0.45">
      <c r="A21" s="3" t="s">
        <v>20</v>
      </c>
      <c r="B21" s="4">
        <v>19747</v>
      </c>
      <c r="C21" s="4">
        <v>4727</v>
      </c>
      <c r="D21" s="4">
        <v>411217</v>
      </c>
      <c r="E21" s="4">
        <v>408493</v>
      </c>
      <c r="F21" s="24" t="str">
        <f>IMSUM(D21,E21)</f>
        <v>819710</v>
      </c>
      <c r="G21" s="24">
        <f>F21/2</f>
        <v>409855</v>
      </c>
      <c r="H21" t="s">
        <v>78</v>
      </c>
      <c r="J21" s="7">
        <v>175</v>
      </c>
      <c r="K21" s="15">
        <v>163</v>
      </c>
      <c r="L21" s="15">
        <v>147</v>
      </c>
      <c r="M21" s="15" t="str">
        <f>IMSUM(K21,L21)</f>
        <v>310</v>
      </c>
      <c r="N21" s="15">
        <f>M21/2</f>
        <v>155</v>
      </c>
      <c r="O21" s="16">
        <v>-9.8199999999999996E-2</v>
      </c>
      <c r="P21" s="17">
        <v>1.04E-2</v>
      </c>
      <c r="Q21" s="20">
        <v>1.03E-2</v>
      </c>
      <c r="R21" s="20" t="str">
        <f>IMSUM(P21,Q21)</f>
        <v>0.0207</v>
      </c>
      <c r="S21" s="20">
        <f>R21/2</f>
        <v>1.035E-2</v>
      </c>
      <c r="T21" s="20">
        <v>-1E-4</v>
      </c>
      <c r="U21" s="18">
        <v>2975</v>
      </c>
      <c r="V21" s="21">
        <v>2736</v>
      </c>
      <c r="W21" s="21" t="str">
        <f>IMSUM(U21,V21)</f>
        <v>5711</v>
      </c>
      <c r="X21" s="21">
        <f>W21/2</f>
        <v>2855.5</v>
      </c>
      <c r="Y21" s="18" t="s">
        <v>53</v>
      </c>
      <c r="Z21" s="4">
        <v>24978</v>
      </c>
      <c r="AA21" s="22">
        <v>15.4</v>
      </c>
      <c r="AB21" s="22">
        <v>16.600000000000001</v>
      </c>
      <c r="AC21" s="22">
        <v>-1.3</v>
      </c>
    </row>
    <row r="22" spans="1:29" ht="42" thickBot="1" x14ac:dyDescent="0.45">
      <c r="A22" s="3" t="s">
        <v>21</v>
      </c>
      <c r="B22" s="4">
        <v>26377</v>
      </c>
      <c r="C22" s="4">
        <v>5287</v>
      </c>
      <c r="D22" s="4">
        <v>523859</v>
      </c>
      <c r="E22" s="4">
        <v>520929</v>
      </c>
      <c r="F22" s="24" t="str">
        <f>IMSUM(D22,E22)</f>
        <v>1044788</v>
      </c>
      <c r="G22" s="24">
        <f>F22/2</f>
        <v>522394</v>
      </c>
      <c r="H22" t="s">
        <v>79</v>
      </c>
      <c r="J22" s="7">
        <v>136</v>
      </c>
      <c r="K22" s="15">
        <v>242</v>
      </c>
      <c r="L22" s="15">
        <v>211</v>
      </c>
      <c r="M22" s="15" t="str">
        <f>IMSUM(K22,L22)</f>
        <v>453</v>
      </c>
      <c r="N22" s="15">
        <f>M22/2</f>
        <v>226.5</v>
      </c>
      <c r="O22" s="16">
        <v>-0.12809999999999999</v>
      </c>
      <c r="P22" s="17">
        <v>9.5999999999999992E-3</v>
      </c>
      <c r="Q22" s="20">
        <v>9.4999999999999998E-3</v>
      </c>
      <c r="R22" s="20" t="str">
        <f>IMSUM(P22,Q22)</f>
        <v>0.0191</v>
      </c>
      <c r="S22" s="20">
        <f>R22/2</f>
        <v>9.5499999999999995E-3</v>
      </c>
      <c r="T22" s="20">
        <v>-1E-4</v>
      </c>
      <c r="U22" s="18">
        <v>2889</v>
      </c>
      <c r="V22" s="21">
        <v>2866</v>
      </c>
      <c r="W22" s="21" t="str">
        <f>IMSUM(U22,V22)</f>
        <v>5755</v>
      </c>
      <c r="X22" s="21">
        <f>W22/2</f>
        <v>2877.5</v>
      </c>
      <c r="Y22" s="18" t="s">
        <v>54</v>
      </c>
      <c r="Z22" s="4">
        <v>17617</v>
      </c>
      <c r="AA22" s="22">
        <v>17.7</v>
      </c>
      <c r="AB22" s="22">
        <v>18.399999999999999</v>
      </c>
      <c r="AC22" s="22">
        <v>-0.7</v>
      </c>
    </row>
    <row r="23" spans="1:29" ht="55.8" thickBot="1" x14ac:dyDescent="0.45">
      <c r="A23" s="3" t="s">
        <v>22</v>
      </c>
      <c r="B23" s="4">
        <v>46404</v>
      </c>
      <c r="C23" s="4">
        <v>12459</v>
      </c>
      <c r="D23" s="4">
        <v>447936</v>
      </c>
      <c r="E23" s="4">
        <v>445401</v>
      </c>
      <c r="F23" s="24" t="str">
        <f>IMSUM(D23,E23)</f>
        <v>893337</v>
      </c>
      <c r="G23" s="24">
        <f>F23/2</f>
        <v>446668.5</v>
      </c>
      <c r="H23" t="s">
        <v>80</v>
      </c>
      <c r="J23" s="7">
        <v>411</v>
      </c>
      <c r="K23" s="15">
        <v>382</v>
      </c>
      <c r="L23" s="15">
        <v>316</v>
      </c>
      <c r="M23" s="15" t="str">
        <f>IMSUM(K23,L23)</f>
        <v>698</v>
      </c>
      <c r="N23" s="15">
        <f>M23/2</f>
        <v>349</v>
      </c>
      <c r="O23" s="16">
        <v>-0.17280000000000001</v>
      </c>
      <c r="P23" s="17">
        <v>1.0699999999999999E-2</v>
      </c>
      <c r="Q23" s="20">
        <v>9.4000000000000004E-3</v>
      </c>
      <c r="R23" s="20" t="str">
        <f>IMSUM(P23,Q23)</f>
        <v>0.0201</v>
      </c>
      <c r="S23" s="20">
        <f>R23/2</f>
        <v>1.005E-2</v>
      </c>
      <c r="T23" s="20">
        <v>-1.1000000000000001E-3</v>
      </c>
      <c r="U23" s="18">
        <v>3312</v>
      </c>
      <c r="V23" s="21">
        <v>3585</v>
      </c>
      <c r="W23" s="21" t="str">
        <f>IMSUM(U23,V23)</f>
        <v>6897</v>
      </c>
      <c r="X23" s="21">
        <f>W23/2</f>
        <v>3448.5</v>
      </c>
      <c r="Y23" s="18" t="s">
        <v>55</v>
      </c>
      <c r="Z23" s="4">
        <v>9480</v>
      </c>
      <c r="AA23" s="22">
        <v>15.8</v>
      </c>
      <c r="AB23" s="22">
        <v>17.399999999999999</v>
      </c>
      <c r="AC23" s="22">
        <v>-1.6</v>
      </c>
    </row>
    <row r="24" spans="1:29" ht="55.8" thickBot="1" x14ac:dyDescent="0.45">
      <c r="A24" s="3" t="s">
        <v>23</v>
      </c>
      <c r="B24" s="4">
        <v>72281</v>
      </c>
      <c r="C24" s="4">
        <v>17481</v>
      </c>
      <c r="D24" s="4">
        <v>568425</v>
      </c>
      <c r="E24" s="4">
        <v>561052</v>
      </c>
      <c r="F24" s="24" t="str">
        <f>IMSUM(D24,E24)</f>
        <v>1129477</v>
      </c>
      <c r="G24" s="24">
        <f>F24/2</f>
        <v>564738.5</v>
      </c>
      <c r="H24" t="s">
        <v>81</v>
      </c>
      <c r="J24" s="7">
        <v>878</v>
      </c>
      <c r="K24" s="15">
        <v>776</v>
      </c>
      <c r="L24" s="15">
        <v>670</v>
      </c>
      <c r="M24" s="15" t="str">
        <f>IMSUM(K24,L24)</f>
        <v>1446</v>
      </c>
      <c r="N24" s="15">
        <f>M24/2</f>
        <v>723</v>
      </c>
      <c r="O24" s="16">
        <v>-0.1366</v>
      </c>
      <c r="P24" s="17">
        <v>1.37E-2</v>
      </c>
      <c r="Q24" s="20">
        <v>1.2999999999999999E-2</v>
      </c>
      <c r="R24" s="20" t="str">
        <f>IMSUM(P24,Q24)</f>
        <v>0.0267</v>
      </c>
      <c r="S24" s="20">
        <f>R24/2</f>
        <v>1.3350000000000001E-2</v>
      </c>
      <c r="T24" s="20">
        <v>-5.0000000000000001E-4</v>
      </c>
      <c r="U24" s="18">
        <v>3988</v>
      </c>
      <c r="V24" s="21">
        <v>4023</v>
      </c>
      <c r="W24" s="21" t="str">
        <f>IMSUM(U24,V24)</f>
        <v>8011</v>
      </c>
      <c r="X24" s="21">
        <f>W24/2</f>
        <v>4005.5</v>
      </c>
      <c r="Y24" s="18" t="s">
        <v>56</v>
      </c>
      <c r="Z24" s="4">
        <v>14203</v>
      </c>
      <c r="AA24" s="22">
        <v>16.2</v>
      </c>
      <c r="AB24" s="22">
        <v>18.600000000000001</v>
      </c>
      <c r="AC24" s="22">
        <v>-2.4</v>
      </c>
    </row>
    <row r="25" spans="1:29" ht="55.8" thickBot="1" x14ac:dyDescent="0.45">
      <c r="A25" s="3" t="s">
        <v>24</v>
      </c>
      <c r="B25" s="4">
        <v>45555</v>
      </c>
      <c r="C25" s="4">
        <v>13672</v>
      </c>
      <c r="D25" s="4">
        <v>667898</v>
      </c>
      <c r="E25" s="4">
        <v>671173</v>
      </c>
      <c r="F25" s="24" t="str">
        <f>IMSUM(D25,E25)</f>
        <v>1339071</v>
      </c>
      <c r="G25" s="24">
        <f>F25/2</f>
        <v>669535.5</v>
      </c>
      <c r="H25" t="s">
        <v>82</v>
      </c>
      <c r="J25" s="7">
        <v>139</v>
      </c>
      <c r="K25" s="15">
        <v>289</v>
      </c>
      <c r="L25" s="15">
        <v>235</v>
      </c>
      <c r="M25" s="15" t="str">
        <f>IMSUM(K25,L25)</f>
        <v>524</v>
      </c>
      <c r="N25" s="15">
        <f>M25/2</f>
        <v>262</v>
      </c>
      <c r="O25" s="16">
        <v>-0.18690000000000001</v>
      </c>
      <c r="P25" s="17">
        <v>1.06E-2</v>
      </c>
      <c r="Q25" s="20">
        <v>9.4000000000000004E-3</v>
      </c>
      <c r="R25" s="20" t="str">
        <f>IMSUM(P25,Q25)</f>
        <v>0.02</v>
      </c>
      <c r="S25" s="20">
        <f>R25/2</f>
        <v>0.01</v>
      </c>
      <c r="T25" s="20">
        <v>-1.1000000000000001E-3</v>
      </c>
      <c r="U25" s="18">
        <v>3689</v>
      </c>
      <c r="V25" s="21">
        <v>3763</v>
      </c>
      <c r="W25" s="21" t="str">
        <f>IMSUM(U25,V25)</f>
        <v>7452</v>
      </c>
      <c r="X25" s="21">
        <f>W25/2</f>
        <v>3726</v>
      </c>
      <c r="Y25" s="18" t="s">
        <v>57</v>
      </c>
      <c r="Z25" s="4">
        <v>19813</v>
      </c>
      <c r="AA25" s="22">
        <v>17.100000000000001</v>
      </c>
      <c r="AB25" s="22">
        <v>16.3</v>
      </c>
      <c r="AC25" s="22">
        <v>0.8</v>
      </c>
    </row>
    <row r="26" spans="1:29" ht="42" thickBot="1" x14ac:dyDescent="0.45">
      <c r="A26" s="3" t="s">
        <v>25</v>
      </c>
      <c r="B26" s="4">
        <v>30268</v>
      </c>
      <c r="C26" s="4">
        <v>7122</v>
      </c>
      <c r="D26" s="4">
        <v>453060</v>
      </c>
      <c r="E26" s="4">
        <v>440359</v>
      </c>
      <c r="F26" s="24" t="str">
        <f>IMSUM(D26,E26)</f>
        <v>893419</v>
      </c>
      <c r="G26" s="24">
        <f>F26/2</f>
        <v>446709.5</v>
      </c>
      <c r="H26" t="s">
        <v>83</v>
      </c>
      <c r="J26" s="7">
        <v>117</v>
      </c>
      <c r="K26" s="15">
        <v>211</v>
      </c>
      <c r="L26" s="15">
        <v>164</v>
      </c>
      <c r="M26" s="15" t="str">
        <f>IMSUM(K26,L26)</f>
        <v>375</v>
      </c>
      <c r="N26" s="15">
        <f>M26/2</f>
        <v>187.5</v>
      </c>
      <c r="O26" s="16">
        <v>-0.22270000000000001</v>
      </c>
      <c r="P26" s="17">
        <v>8.5000000000000006E-3</v>
      </c>
      <c r="Q26" s="20">
        <v>7.6E-3</v>
      </c>
      <c r="R26" s="20" t="str">
        <f>IMSUM(P26,Q26)</f>
        <v>0.0161</v>
      </c>
      <c r="S26" s="20">
        <f>R26/2</f>
        <v>8.0499999999999999E-3</v>
      </c>
      <c r="T26" s="20">
        <v>-1E-3</v>
      </c>
      <c r="U26" s="18">
        <v>3211</v>
      </c>
      <c r="V26" s="21">
        <v>3172</v>
      </c>
      <c r="W26" s="21" t="str">
        <f>IMSUM(U26,V26)</f>
        <v>6383</v>
      </c>
      <c r="X26" s="21">
        <f>W26/2</f>
        <v>3191.5</v>
      </c>
      <c r="Y26" s="18" t="s">
        <v>58</v>
      </c>
      <c r="Z26" s="4">
        <v>17909</v>
      </c>
      <c r="AA26" s="22">
        <v>18.7</v>
      </c>
      <c r="AB26" s="22">
        <v>20.7</v>
      </c>
      <c r="AC26" s="23">
        <v>-2</v>
      </c>
    </row>
    <row r="27" spans="1:29" x14ac:dyDescent="0.4">
      <c r="J27" s="7"/>
      <c r="K27" s="7"/>
      <c r="L27" s="7"/>
      <c r="M27" s="7"/>
      <c r="N27" s="7"/>
      <c r="O27" s="7"/>
      <c r="P27" s="7"/>
      <c r="Q27" s="17"/>
      <c r="R27" s="17"/>
      <c r="S27" s="17"/>
      <c r="T27" s="17"/>
      <c r="U27" s="7"/>
      <c r="V27" s="18"/>
      <c r="W27" s="18"/>
      <c r="X27" s="18"/>
      <c r="Y27" s="18"/>
      <c r="Z27" s="7"/>
      <c r="AA27" s="7"/>
      <c r="AB27" s="7"/>
      <c r="AC27" s="7"/>
    </row>
  </sheetData>
  <mergeCells count="74">
    <mergeCell ref="AA2"/>
    <mergeCell ref="AB26"/>
    <mergeCell ref="AB25"/>
    <mergeCell ref="AB24"/>
    <mergeCell ref="AB23"/>
    <mergeCell ref="AB22"/>
    <mergeCell ref="AB21"/>
    <mergeCell ref="AB20"/>
    <mergeCell ref="AB19"/>
    <mergeCell ref="AB18"/>
    <mergeCell ref="AB17"/>
    <mergeCell ref="AB16"/>
    <mergeCell ref="AB15"/>
    <mergeCell ref="AB14"/>
    <mergeCell ref="AB13"/>
    <mergeCell ref="AB11"/>
    <mergeCell ref="AB10"/>
    <mergeCell ref="AB9"/>
    <mergeCell ref="AB8"/>
    <mergeCell ref="AB2"/>
    <mergeCell ref="AB7"/>
    <mergeCell ref="AB6"/>
    <mergeCell ref="AB5"/>
    <mergeCell ref="AB4"/>
    <mergeCell ref="AC26"/>
    <mergeCell ref="AC25"/>
    <mergeCell ref="AC24"/>
    <mergeCell ref="AC23"/>
    <mergeCell ref="AC22"/>
    <mergeCell ref="AC21"/>
    <mergeCell ref="AC20"/>
    <mergeCell ref="AC19"/>
    <mergeCell ref="AC18"/>
    <mergeCell ref="AC17"/>
    <mergeCell ref="AC16"/>
    <mergeCell ref="AC15"/>
    <mergeCell ref="AA26"/>
    <mergeCell ref="AA25"/>
    <mergeCell ref="AA24"/>
    <mergeCell ref="AA23"/>
    <mergeCell ref="AA22"/>
    <mergeCell ref="AA21"/>
    <mergeCell ref="AA20"/>
    <mergeCell ref="AA19"/>
    <mergeCell ref="AA18"/>
    <mergeCell ref="AA17"/>
    <mergeCell ref="AC14"/>
    <mergeCell ref="AC13"/>
    <mergeCell ref="AC12"/>
    <mergeCell ref="AA16"/>
    <mergeCell ref="AA15"/>
    <mergeCell ref="AA14"/>
    <mergeCell ref="AA13"/>
    <mergeCell ref="AA12"/>
    <mergeCell ref="AB12"/>
    <mergeCell ref="AC11"/>
    <mergeCell ref="AC10"/>
    <mergeCell ref="AC9"/>
    <mergeCell ref="AC8"/>
    <mergeCell ref="AC7"/>
    <mergeCell ref="AA11"/>
    <mergeCell ref="AA10"/>
    <mergeCell ref="AA9"/>
    <mergeCell ref="AA8"/>
    <mergeCell ref="AA7"/>
    <mergeCell ref="AC6"/>
    <mergeCell ref="AC5"/>
    <mergeCell ref="AC4"/>
    <mergeCell ref="AC3"/>
    <mergeCell ref="AA6"/>
    <mergeCell ref="AA5"/>
    <mergeCell ref="AA4"/>
    <mergeCell ref="AA3"/>
    <mergeCell ref="AB3"/>
  </mergeCells>
  <phoneticPr fontId="2" type="noConversion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2018-12-08T05:18:59Z</dcterms:modified>
</cp:coreProperties>
</file>